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000" windowHeight="6330" activeTab="0"/>
  </bookViews>
  <sheets>
    <sheet name="Sheet1" sheetId="1" r:id="rId1"/>
    <sheet name="Sheet2" sheetId="2" r:id="rId2"/>
  </sheets>
  <definedNames>
    <definedName name="_xlnm._FilterDatabase" localSheetId="0" hidden="1">'Sheet1'!$N$1:$N$214</definedName>
    <definedName name="_xlnm.Print_Titles" localSheetId="0">'Sheet1'!$1:$3</definedName>
  </definedNames>
  <calcPr fullCalcOnLoad="1"/>
</workbook>
</file>

<file path=xl/sharedStrings.xml><?xml version="1.0" encoding="utf-8"?>
<sst xmlns="http://schemas.openxmlformats.org/spreadsheetml/2006/main" count="1813" uniqueCount="960">
  <si>
    <r>
      <t xml:space="preserve">12/07/06: mailed offer letter  </t>
    </r>
    <r>
      <rPr>
        <sz val="7.5"/>
        <rFont val="Arial"/>
        <family val="2"/>
      </rPr>
      <t xml:space="preserve">9-20-06 per mtg w/ Jeff/GM/Tara - call Rob Tuscano to see if he can influence them to participate 8-25-06 left GLEP notice on door 7-19-06 couldnt find home 6-22-06 ltr 4-19-06 MTG, talk w/ wife, wants Nonsurf. lease pkg to her. 4-12-06 stop by dwelling nobody would answer door, Lessor appeared to be home.0-27-05 mtg, w/ wife, offered non-surface lease, $8 bonus, $8 rental, /8th roy. 5 yr term,  w/ row, she said she would discuss w/ husband &amp; call me.09/30/05; Mailed copy of lease, w/ CBM info. 6-05 mtg, Lessor not willing to discuss lease, wants another lease mailed to him.6-23-05 attempted to locate dwelling, unsuccessful.12-18-04 Attempted to contact. 12-04-04 Attempting to contact;  left lease pkg. , death in family need to reset. 11-20-04 Unlisted phone number stopped by no one home.11-7-04 dropped off lease pkg, death in the family, will get back w/ me at a better time. </t>
    </r>
  </si>
  <si>
    <r>
      <t>7-12-06 lm</t>
    </r>
    <r>
      <rPr>
        <sz val="7.5"/>
        <rFont val="Arial"/>
        <family val="2"/>
      </rPr>
      <t xml:space="preserve"> 4-18-06 mtg, offer 4 options, Lessor took GLEP pkg. FU mtg 4-24-06</t>
    </r>
    <r>
      <rPr>
        <b/>
        <sz val="7.5"/>
        <rFont val="Arial"/>
        <family val="2"/>
      </rPr>
      <t xml:space="preserve"> .</t>
    </r>
    <r>
      <rPr>
        <sz val="7.5"/>
        <rFont val="Arial"/>
        <family val="2"/>
      </rPr>
      <t>3-4-06 GLEP notice hung on door. 2-07-06 unsuccessful locating. 10/14/05 # is disconnected, search for altnerative #. 8-18-05 LM. 7-7-05 LM. 11-23-04 FU 11-29-04.  11-17-04 went over lease called me 11-20-04 not interested at this time. 11/12/04 not been able to contact.</t>
    </r>
  </si>
  <si>
    <r>
      <t xml:space="preserve">2-5-05 SIGNED$4ac bonus, $4ac/ac/yr/ rental, 1/8th, 5yr term. </t>
    </r>
    <r>
      <rPr>
        <sz val="7"/>
        <rFont val="Arial"/>
        <family val="0"/>
      </rPr>
      <t>1/27/05 me 1/10/05, will drop lease off w/ son in law for review. 12-17-04 OFFERED $4/ac bonus, $4/ac/yr rental, 1/8th, 5 yr primary term; Mrs. St. Clair sick, asked to contact her son. 12-15-04 reviewed &amp; assigned; 12-15-04 title completed. No current lease of record, last to Peoples in 1977.</t>
    </r>
  </si>
  <si>
    <r>
      <t xml:space="preserve">SIGNED 6-6-06 </t>
    </r>
    <r>
      <rPr>
        <sz val="7"/>
        <rFont val="Arial"/>
        <family val="0"/>
      </rPr>
      <t>$6/6 nonsurf, no row 6-6-06 mtg tom. w/ Sharon. 5-16-06 LM</t>
    </r>
    <r>
      <rPr>
        <b/>
        <sz val="7"/>
        <rFont val="Arial"/>
        <family val="0"/>
      </rPr>
      <t>.</t>
    </r>
    <r>
      <rPr>
        <sz val="7"/>
        <rFont val="Arial"/>
        <family val="0"/>
      </rPr>
      <t xml:space="preserve"> 5-13-06 # not in service. 12-7-05 Spoke w/ Sharon Glenn; faxed a list of request from her Atty. for reviewed by GM.</t>
    </r>
    <r>
      <rPr>
        <b/>
        <sz val="7"/>
        <rFont val="Arial"/>
        <family val="0"/>
      </rPr>
      <t xml:space="preserve"> </t>
    </r>
    <r>
      <rPr>
        <sz val="7"/>
        <rFont val="Arial"/>
        <family val="0"/>
      </rPr>
      <t>11-23-05 LM w/ secretary. 09/29/05:Corrected lease pkg, contact others POA. See notes on tract below.7-2-05 phone out of service. Prepare ltr offer &amp; mail.1/12/05, Reviewing lease. 1-11-05 reviewed &amp; assigned; 12-31-04 title completed. O&amp;G leased to Falcon Partners, 5 yrs, expires 2-9-2009, if not HBP. 004/32480.</t>
    </r>
  </si>
  <si>
    <r>
      <t xml:space="preserve">SIGNED 1/26/05 $4.00 bonus, $4.00 rental, 5 yr term. </t>
    </r>
    <r>
      <rPr>
        <sz val="7"/>
        <rFont val="Arial"/>
        <family val="0"/>
      </rPr>
      <t>1/11/05 met w/ landowners, signed agreements while I was there will get notorized and I can pick them up this week. 1-11-05 reviewed &amp; assigned; 12-22-04 title completed. O&amp;G leased to Falcon Partners, expires 6-16-2006, if not HBP. 004/32480.</t>
    </r>
  </si>
  <si>
    <t>V</t>
  </si>
  <si>
    <t>51-12-00-0-038</t>
  </si>
  <si>
    <t>Wade E. &amp; Kimberly C.</t>
  </si>
  <si>
    <t>(724) 238-6553</t>
  </si>
  <si>
    <t>51-12-00-0-048</t>
  </si>
  <si>
    <r>
      <t>7-10-06 GLEP notice on door</t>
    </r>
    <r>
      <rPr>
        <sz val="8"/>
        <rFont val="Arial"/>
        <family val="2"/>
      </rPr>
      <t xml:space="preserve"> 6-14-06 unavail 6-7-06 no one home</t>
    </r>
    <r>
      <rPr>
        <b/>
        <sz val="8"/>
        <rFont val="Arial"/>
        <family val="2"/>
      </rPr>
      <t xml:space="preserve"> </t>
    </r>
    <r>
      <rPr>
        <sz val="8"/>
        <rFont val="Arial"/>
        <family val="2"/>
      </rPr>
      <t xml:space="preserve"> 3-29-06 mtg, Lessor took CBM info &amp; list of signed Lessor's, booked FU call 4-11-06.</t>
    </r>
    <r>
      <rPr>
        <b/>
        <sz val="8"/>
        <rFont val="Arial"/>
        <family val="2"/>
      </rPr>
      <t xml:space="preserve"> </t>
    </r>
    <r>
      <rPr>
        <sz val="8"/>
        <rFont val="Arial"/>
        <family val="2"/>
      </rPr>
      <t>1-12-06 mtg, w/  boyfriend, she works long hours, hard to contact. maybe try on a Saturday's.  Land previously owned by Tempest Farm Trust (owns other land outside prospect)</t>
    </r>
  </si>
  <si>
    <t>Joshua C., III &amp; Marion P., h/w</t>
  </si>
  <si>
    <t>POB M</t>
  </si>
  <si>
    <t>51-03-00-0-005</t>
  </si>
  <si>
    <t>Yaniga</t>
  </si>
  <si>
    <t>Stephen E. &amp; Kelly L., h/w</t>
  </si>
  <si>
    <t>10911 Old Trail</t>
  </si>
  <si>
    <t>North Huntington</t>
  </si>
  <si>
    <t>51-03-00-0-009</t>
  </si>
  <si>
    <t>51-12-00-0-049</t>
  </si>
  <si>
    <t>Cima</t>
  </si>
  <si>
    <t>James P. &amp; Elizabeth Sue</t>
  </si>
  <si>
    <t>172 Pitman-Downer Road</t>
  </si>
  <si>
    <t>Sewell</t>
  </si>
  <si>
    <t>NJ</t>
  </si>
  <si>
    <t>48-22-00-0-007</t>
  </si>
  <si>
    <t>Hutton</t>
  </si>
  <si>
    <t>FL</t>
  </si>
  <si>
    <t>4915 SE Manatee Ter</t>
  </si>
  <si>
    <t>Stuart</t>
  </si>
  <si>
    <t>772-288-0084</t>
  </si>
  <si>
    <t>48-22-00-0-078</t>
  </si>
  <si>
    <t>Mitchell</t>
  </si>
  <si>
    <t>Alice R.</t>
  </si>
  <si>
    <t>Scottdale</t>
  </si>
  <si>
    <t>1903 Cowling Rd</t>
  </si>
  <si>
    <t>48-22-00-0-061</t>
  </si>
  <si>
    <t>Andrews</t>
  </si>
  <si>
    <t xml:space="preserve">Samuel W. Jr. &amp; Karen </t>
  </si>
  <si>
    <t>4662 Rt. 711</t>
  </si>
  <si>
    <t>724-238-6718</t>
  </si>
  <si>
    <t>McVicker</t>
  </si>
  <si>
    <t>Kevin H. &amp; Debra S.</t>
  </si>
  <si>
    <t>5790 Shady Oaks Lane</t>
  </si>
  <si>
    <t>Naples</t>
  </si>
  <si>
    <t>Shunk</t>
  </si>
  <si>
    <t>Edmund W. &amp; Jane Shunk</t>
  </si>
  <si>
    <t>Ron- willing to sign</t>
  </si>
  <si>
    <r>
      <t xml:space="preserve">See notes on above tract </t>
    </r>
    <r>
      <rPr>
        <sz val="7.5"/>
        <rFont val="Arial"/>
        <family val="0"/>
      </rPr>
      <t>.7-1-05  had lots of questions, wants to discuss lease offer w/ his brother. gave list of signed LO's to contact for comments. I will contact 7-9-05.1/8/05 Mr. Herholtz wants assured to get a well on his property. 12-07-04 OFFERED $4/acB, $4/ac/yr rent, 1/8th, 5 yr primary term; reviewing lease. 11-23-04 set apt. for 12-5-04 @ 8:00 a.m.. 11-21-04 reviewed &amp; assigned; 11-18-04 title completed. No O&amp;GL of record.</t>
    </r>
  </si>
  <si>
    <t>Hughes (1) &amp; Murphy (2)</t>
  </si>
  <si>
    <t>Sandra L. &amp; Douglas P., h/h (1) &amp; Robert A. (2)</t>
  </si>
  <si>
    <t>51-12-00-0-025</t>
  </si>
  <si>
    <t>Ambrose</t>
  </si>
  <si>
    <t>Richard &amp; Cherie R., h/w</t>
  </si>
  <si>
    <t>134 Cherie Lane</t>
  </si>
  <si>
    <t>51-12-00-0-114</t>
  </si>
  <si>
    <t>1523 Robb Rd.</t>
  </si>
  <si>
    <t>RD 1, Box 254A</t>
  </si>
  <si>
    <t>724-238-4310</t>
  </si>
  <si>
    <t>48-22-00-0-082</t>
  </si>
  <si>
    <t>724-238-6203</t>
  </si>
  <si>
    <t>724-235-2490 cell 724-787-4356</t>
  </si>
  <si>
    <t>724-235-9300 cell 724-238-0900</t>
  </si>
  <si>
    <t>724-238-2977</t>
  </si>
  <si>
    <t>724-238-9565</t>
  </si>
  <si>
    <t>724-238-2081 Office 724-238-6661</t>
  </si>
  <si>
    <r>
      <t>SIGNED 5-9-06  CBMG Lease &amp; Blanket ROW.</t>
    </r>
    <r>
      <rPr>
        <sz val="7"/>
        <rFont val="Arial"/>
        <family val="0"/>
      </rPr>
      <t xml:space="preserve"> 5-5-06 mailed lease to sign. 5-4-06 wants pkg mailed to sign.  4-13-06 Offered 4 pricing opt, lot of questions, wants Richard Flickinger to review lease.  wants me to FU 5-5-06. 4-5-06 mailed ltr offer &amp; CBM info pack. 3-29-06 wants CBM info &amp; offer mailed to him, &amp; then would be willing to talk more indepth.</t>
    </r>
  </si>
  <si>
    <r>
      <t>9-6-06 Signed $12ac b/r, 1/8 roy, 5 yr prim term (no auto renew), w/ BROWA</t>
    </r>
    <r>
      <rPr>
        <sz val="7"/>
        <rFont val="Arial"/>
        <family val="0"/>
      </rPr>
      <t xml:space="preserve"> 9-5 left msg to cofirm mtg for tom. 8-28-06 After much discussion: wants to meet again 9-6-06 5pm to sign. 8-22-06 Lessor forgot about mtg, was unavailable, will resched 8-9-06 2 hr meeting follow up mtg 8/22/06 8-7-06 gave brief overview. Booked mtg 8-9-06. 8-2-06 left msg 6-30-06 MOL OUT OF PROSPECT AREA.</t>
    </r>
    <r>
      <rPr>
        <b/>
        <sz val="7"/>
        <rFont val="Arial"/>
        <family val="0"/>
      </rPr>
      <t xml:space="preserve"> </t>
    </r>
    <r>
      <rPr>
        <sz val="7"/>
        <rFont val="Arial"/>
        <family val="0"/>
      </rPr>
      <t>1/5/05 answered questions. 12-09-04 reviewed &amp; assigned; 11-30-04 title completed. No current OGL or record.</t>
    </r>
  </si>
  <si>
    <t>Luanne &amp; Rodger D.</t>
  </si>
  <si>
    <r>
      <t xml:space="preserve">03/19/07: stopped by residence but unavailable </t>
    </r>
    <r>
      <rPr>
        <sz val="7.5"/>
        <rFont val="Arial"/>
        <family val="2"/>
      </rPr>
      <t xml:space="preserve"> 03/06/07: stopped by lessors but unavailable  03/02/07: stopped by lessors but unavailable, left GLEP notice  11/09/06: mailed offer letter, GLEP/CBM info  10/19/06:  Sold new owner is Rossi.  9-20-06 per mtg w/ Jeff/GM/Tara - 112 ac have been sold - we will update title 8-25-06 Larry said they're in  process of selling portions of tract &amp; not willing to sign a CBM lease. 8-16-06 Offered Larry Shirey nonsurf lease $8 b/ $8 rent, 1/8th roy, 5yr term: wants to discuss w/ bro. &amp; Aunt. We agreed to talk again 8-25-06. 8-15-06 no answer 2-4-06 mtg, aquired currative on heirship, I will contact remaing heirs. 1-28-06  wants me to call him 1-30-06 for time to meet. 1-11-06  bad timing, dealing w/ personal matters, wants me to call back 2-15-06. 1-1-7-06 no answer. 12-17-05 LM. 12-15-05 LM. 12-6-05 LM husband will call me back. 11-15-05 mtg.  wants to wait until nephew reviews non-surface lease pkg,next contact date 11-30-05 .</t>
    </r>
  </si>
  <si>
    <r>
      <t xml:space="preserve">12/14/06: Signed for $12/ac paid up standard CBM Gas Lease w/ ROWA. </t>
    </r>
    <r>
      <rPr>
        <sz val="7.5"/>
        <rFont val="Arial"/>
        <family val="2"/>
      </rPr>
      <t>12/11/06: mtg 12/14/06 11:30am  12/07/06: mailed offer letter  11/09/06: Attempted contact.  11/07/06: Attempted contact. 10/16/06:  Called; hung up on agent.  7-25-06 mtg for Thurs 12:00pm 7-21-06 cleared up confusion on Richard Crowe/title being run contact Tues 7-20-06 Regina called me: she is mother of Thomas, her and husband Tom need title run; want to sign will call them next week once title complete and sign both 7-19-06 Gave list of signed landowners, brief overview of CBM operations/pkgs, his son lives across the street &amp; has lots of acres too, he will review over the weekend while son is home from navy and call me for a mtg 6-21-06 Title complete and assigned file no.: 365 to Tara Henry.</t>
    </r>
  </si>
  <si>
    <r>
      <t>8-18-06 signed $12/$12 w/ BROW</t>
    </r>
    <r>
      <rPr>
        <sz val="7"/>
        <rFont val="Arial"/>
        <family val="0"/>
      </rPr>
      <t xml:space="preserve"> 8-17-06 not home 8-16-06 unavailable 8-2-06 Offered GLEP 4 pricing ops: appears interested, has signed list to review. Booked mtg 8-16-06</t>
    </r>
    <r>
      <rPr>
        <b/>
        <sz val="7"/>
        <rFont val="Arial"/>
        <family val="0"/>
      </rPr>
      <t>.</t>
    </r>
    <r>
      <rPr>
        <sz val="7"/>
        <rFont val="Arial"/>
        <family val="0"/>
      </rPr>
      <t xml:space="preserve"> 8-1-06 left msg 7-11-06 left msg 7-11-06 lm with relative; cb after 7pm. 7-5-06 left msg. Title complete and assigned file no.: 364.</t>
    </r>
  </si>
  <si>
    <t>(724) 238-0121</t>
  </si>
  <si>
    <t>Anthony J. (widower)</t>
  </si>
  <si>
    <t>420 Owl Hollow Road</t>
  </si>
  <si>
    <t>48-22-00-0-118</t>
  </si>
  <si>
    <t>Tammy Lynn</t>
  </si>
  <si>
    <t>226 Hamill School Road</t>
  </si>
  <si>
    <t>(724) 238-2483</t>
  </si>
  <si>
    <t>51-17-00-0-196</t>
  </si>
  <si>
    <t>McKelvey</t>
  </si>
  <si>
    <t>Brian Scott</t>
  </si>
  <si>
    <t>1600 McKelvey Road</t>
  </si>
  <si>
    <t>51-02-00-0-028</t>
  </si>
  <si>
    <t>Golden</t>
  </si>
  <si>
    <t>Stanley J.</t>
  </si>
  <si>
    <t>355 Jinks Trail</t>
  </si>
  <si>
    <t>(724)238-4267</t>
  </si>
  <si>
    <t>Southern portion 48-16-00-0-071</t>
  </si>
  <si>
    <t>Brinker</t>
  </si>
  <si>
    <t>Arthur T. &amp; Lois N.</t>
  </si>
  <si>
    <t>237 Hartman Road</t>
  </si>
  <si>
    <t>53-01-021; 50-38-152 &amp; 153</t>
  </si>
  <si>
    <t>ROW FT.</t>
  </si>
  <si>
    <t xml:space="preserve">53-01-084; 50-38-179 </t>
  </si>
  <si>
    <t>Painter</t>
  </si>
  <si>
    <t>334 Jinks Trail</t>
  </si>
  <si>
    <t>51-12-00-0-100</t>
  </si>
  <si>
    <t>51-12-00-0-024</t>
  </si>
  <si>
    <t>Stufft</t>
  </si>
  <si>
    <t>Robert K. &amp; Anna M., h/w</t>
  </si>
  <si>
    <t>Owl Hollow Road</t>
  </si>
  <si>
    <t>51-12-00-0-004</t>
  </si>
  <si>
    <t>T</t>
  </si>
  <si>
    <t>11-30-04 SIGNED $1 plus $2.00/ft for actual footage constructed, if built; payment for construction for "foreign gas" only.</t>
  </si>
  <si>
    <t>372 Wineland Road</t>
  </si>
  <si>
    <t>S</t>
  </si>
  <si>
    <t>48-17-00-0-018 &amp; 48-17-00-0-095</t>
  </si>
  <si>
    <t>Christianson</t>
  </si>
  <si>
    <t>Alan D. &amp; Elaine M., h/w</t>
  </si>
  <si>
    <t>22 4th Ave.</t>
  </si>
  <si>
    <t xml:space="preserve">Latrobe       </t>
  </si>
  <si>
    <t>Hungarian Reformed Federation of America Orphans Home</t>
  </si>
  <si>
    <r>
      <t>SIGNED 1-21-06 $6ac/ bonus, $6ac/yr rental, 1/8th royalty, 5yr term, non-surface lease.</t>
    </r>
    <r>
      <rPr>
        <sz val="7"/>
        <rFont val="Arial"/>
        <family val="0"/>
      </rPr>
      <t>1-13-06 cld, said his Atty. will mail lease pkg to him 1-18-06.  wants me to call 1-18-06 for  time to pick up signed lease. 1-6-06 drop lease pkg, booked FU call 1-13-06 7pm. 1-3-05 out for the evening. 12-21-05 offered  non-surface lease w/out row, $6ac/ bonus, $6ac/yr rent., 1/8th royalty, 5yr term, interested, not willing to meet until after Jan 1st.8-18-05 cld, no answer.8-9-05 Drop off lease pkg. I will contact 8-16-05.</t>
    </r>
  </si>
  <si>
    <t>George Jr. &amp; Anna B.</t>
  </si>
  <si>
    <t>Donald L. &amp; Margaret E.</t>
  </si>
  <si>
    <t>Herbert T. &amp; Emmabelle</t>
  </si>
  <si>
    <t>Lois A.</t>
  </si>
  <si>
    <t>Thelma I.</t>
  </si>
  <si>
    <t>SIGNED. SEE NOTES ABOVE.</t>
  </si>
  <si>
    <t>Stahlstown</t>
  </si>
  <si>
    <t>51-05-00-0-080</t>
  </si>
  <si>
    <t>Glasstetter &amp; Vanderelli</t>
  </si>
  <si>
    <t>Margaret J. (Glasstetter) &amp; Timm (Vanderelli)</t>
  </si>
  <si>
    <t>Box 572</t>
  </si>
  <si>
    <t>51-11-00-0-031</t>
  </si>
  <si>
    <t>Shutter</t>
  </si>
  <si>
    <t>119 U.P. Church Road</t>
  </si>
  <si>
    <t>(see last name)</t>
  </si>
  <si>
    <t>51-16-00-0-071</t>
  </si>
  <si>
    <t>110 Andi Lane</t>
  </si>
  <si>
    <t>51-11-00-0-039</t>
  </si>
  <si>
    <t>Mattern</t>
  </si>
  <si>
    <t>Gerry A. &amp; Jane A., h/w</t>
  </si>
  <si>
    <t>48-22-00-0-018</t>
  </si>
  <si>
    <t xml:space="preserve">Chesla </t>
  </si>
  <si>
    <t>129 Stanislaw Dr.</t>
  </si>
  <si>
    <t>51-06-00-0-055</t>
  </si>
  <si>
    <t>48-17-00-0-010 &amp; 48-22-00-0-008</t>
  </si>
  <si>
    <t>Peoples</t>
  </si>
  <si>
    <t>Alice M., widow</t>
  </si>
  <si>
    <t>199 Knupp Rd</t>
  </si>
  <si>
    <t>51-05-00-0-045</t>
  </si>
  <si>
    <t>Manon</t>
  </si>
  <si>
    <t>C. Dodd &amp; Lois T., h/w</t>
  </si>
  <si>
    <t>376 McCurdy TRL</t>
  </si>
  <si>
    <t>51-05-00-0-074</t>
  </si>
  <si>
    <t>Feranchak</t>
  </si>
  <si>
    <t>Raymond A. &amp; Patricia F., h/w</t>
  </si>
  <si>
    <t>4044 Benden Circle</t>
  </si>
  <si>
    <t>Murraysville</t>
  </si>
  <si>
    <t>51-05-00-0-049 &amp; 51-05-00-0-129</t>
  </si>
  <si>
    <t>Whetzel</t>
  </si>
  <si>
    <t>51-05-00-0-113</t>
  </si>
  <si>
    <t>Ann H., a widow (of Edward)</t>
  </si>
  <si>
    <t>2131 Lake Ridge Dr.</t>
  </si>
  <si>
    <t>51-10-00-0-065</t>
  </si>
  <si>
    <t>(executive &amp; signator for home unknown)</t>
  </si>
  <si>
    <t>125 Kalassay Dr.</t>
  </si>
  <si>
    <t>51-16-00-0-115</t>
  </si>
  <si>
    <t>724-238-9721</t>
  </si>
  <si>
    <t>51-05-00-050</t>
  </si>
  <si>
    <t>48-22-00-0-079</t>
  </si>
  <si>
    <t>A.G. Services, Inc.</t>
  </si>
  <si>
    <t>4130 Durness Way</t>
  </si>
  <si>
    <t>Houston</t>
  </si>
  <si>
    <t xml:space="preserve">TX </t>
  </si>
  <si>
    <t>Lenhart</t>
  </si>
  <si>
    <t>Gilbert O. &amp; Nancy Gail</t>
  </si>
  <si>
    <t>633 Wilpen Road</t>
  </si>
  <si>
    <t>Jonathan N. &amp; Kathleen J., h/w</t>
  </si>
  <si>
    <t>5002 New Forge Road</t>
  </si>
  <si>
    <t>Perry Hall</t>
  </si>
  <si>
    <t>51-11-00-0-136, 51-17-00-0-249 &amp; 250</t>
  </si>
  <si>
    <t>Thomas H., Jr. &amp; Constance M., h/w</t>
  </si>
  <si>
    <t>P.O. Box 34</t>
  </si>
  <si>
    <t>51-12-00-0-021</t>
  </si>
  <si>
    <t>Weaver (1) &amp; Frye (2)</t>
  </si>
  <si>
    <t>Richard &amp; Twyla F. h/w (1) &amp; Horward S. &amp; Alice Louise, h/w (2)</t>
  </si>
  <si>
    <t>4078 Route 711</t>
  </si>
  <si>
    <t>51-12-00-0-009</t>
  </si>
  <si>
    <t>Creekside Properties, a General Partnership</t>
  </si>
  <si>
    <t>44 Ramsey Road</t>
  </si>
  <si>
    <t>51-12-00-0-085</t>
  </si>
  <si>
    <t>Coleman</t>
  </si>
  <si>
    <t>R. Kevin &amp; Diane M., h/w</t>
  </si>
  <si>
    <t>59 Ramsey Road</t>
  </si>
  <si>
    <t>51-11-00-0-076</t>
  </si>
  <si>
    <t>Reep</t>
  </si>
  <si>
    <t>442 Wilpen Rd.</t>
  </si>
  <si>
    <t>51-12-00-0-026</t>
  </si>
  <si>
    <r>
      <t xml:space="preserve">10/06/06:  Offered Non-Surface lease w/o ROW.  </t>
    </r>
    <r>
      <rPr>
        <sz val="7.5"/>
        <rFont val="Arial"/>
        <family val="2"/>
      </rPr>
      <t xml:space="preserve"> 8-4-06 we discussed pkg: wants pkg mailed to him for review and  possiable to sign. 8-1-06 stop by dwelling no one available,Lessor still out of town. 7-31-06 mailed copies/originals of CBM Gas lease and ROW pkg marked w/ sign here stickers and instructions on completion along w/ GLEP info, mail out offer letter, CBM info, the list of signed landowners.  7-29-06 stopped at dwelling twice, no one available 6-14-06 not home 6-10-06 on vacation 5-5-06 Offered GLEP 4opts, took info, leaving to go out of the country for a month, we agreed to talk again 6-5-06. (Good Attitude) 7-11-05 LM.</t>
    </r>
    <r>
      <rPr>
        <b/>
        <sz val="7.5"/>
        <rFont val="Arial"/>
        <family val="2"/>
      </rPr>
      <t xml:space="preserve"> </t>
    </r>
    <r>
      <rPr>
        <sz val="7.5"/>
        <rFont val="Arial"/>
        <family val="2"/>
      </rPr>
      <t>6-24-05 LM. 11-20-04 LM will try to reach after Thanksgiving. 11-12-04 to set up an appt. 11-12-04 assigned, 11-11-04 title completed. 50% undivided interest in surface &amp; coal.</t>
    </r>
  </si>
  <si>
    <r>
      <t xml:space="preserve">10/06/06:  Offered NonSurface lease w/o ROW.  </t>
    </r>
    <r>
      <rPr>
        <sz val="7.5"/>
        <rFont val="Arial"/>
        <family val="2"/>
      </rPr>
      <t>9-30 The car lot they own was closed and locked by 3:00 p.m.  
 8-11-06 Lessor in Fl and would be hard to make contact with. Mail-out letter has already been sent to Lessor. I will try to locate dwelling. 8-1-06 sent mail out offer letter, GLEP &amp; CBM info, list of</t>
    </r>
    <r>
      <rPr>
        <sz val="7.5"/>
        <rFont val="Arial"/>
        <family val="0"/>
      </rPr>
      <t xml:space="preserve"> signed LO's, 4 Wilp. options 6-27-06 Title complete and assgined file no.: 367 to Tara Henry.</t>
    </r>
  </si>
  <si>
    <t>129 Stanislaw Drive</t>
  </si>
  <si>
    <t>51-16-00-0-070</t>
  </si>
  <si>
    <t>Shirey</t>
  </si>
  <si>
    <t>51-16-00-0-010</t>
  </si>
  <si>
    <t>Kuhns</t>
  </si>
  <si>
    <t>263 Donegal Lake Road</t>
  </si>
  <si>
    <t xml:space="preserve">724-235-9300 </t>
  </si>
  <si>
    <t>Stahlston</t>
  </si>
  <si>
    <t>51-16-00-0-026</t>
  </si>
  <si>
    <t>Tracey M. (marital status?)</t>
  </si>
  <si>
    <t>558 Two Mile Run Road</t>
  </si>
  <si>
    <t>Iscrupe</t>
  </si>
  <si>
    <t>51-11-00-0-137</t>
  </si>
  <si>
    <t>959 Route 259</t>
  </si>
  <si>
    <t>51-12-00-0-087</t>
  </si>
  <si>
    <t>Pivik</t>
  </si>
  <si>
    <t>122 Kerr Rd.</t>
  </si>
  <si>
    <t>New Kensington</t>
  </si>
  <si>
    <t>51-12-00-0-089</t>
  </si>
  <si>
    <t>Hostetler</t>
  </si>
  <si>
    <t>Robert L. &amp; Kimberly Sue, husband &amp; wife</t>
  </si>
  <si>
    <t>4107 Route 711</t>
  </si>
  <si>
    <t>51-12-00-0-005</t>
  </si>
  <si>
    <t>Decesare</t>
  </si>
  <si>
    <t>Theodore M. &amp; Dina L., h/w</t>
  </si>
  <si>
    <t>4241 William Penn Hwy</t>
  </si>
  <si>
    <t>Murrysville</t>
  </si>
  <si>
    <t>12-31-04 SIGNED $4/ac bonus,$4/ac/yr rental, 1/8th, 5yr primary term.</t>
  </si>
  <si>
    <t>51-11-00-0-047, 511-11-00-0-058 &amp; 51-11-00-0-046</t>
  </si>
  <si>
    <t>Chendy</t>
  </si>
  <si>
    <t>Charles &amp; Margaret M., h/w</t>
  </si>
  <si>
    <t>285 Wilpen Road</t>
  </si>
  <si>
    <t>D</t>
  </si>
  <si>
    <t>12-02-04 SIGNED $1 plus $2.00/ft for actual footage constructed, if built; payment for construction for "foreign gas" only.</t>
  </si>
  <si>
    <t>51-06-00-0-008</t>
  </si>
  <si>
    <t>McCullough</t>
  </si>
  <si>
    <t>Jeffrey S. &amp; Joan E, h/w</t>
  </si>
  <si>
    <t>907 Route 259</t>
  </si>
  <si>
    <t>51-03-00-0-004</t>
  </si>
  <si>
    <t>Knupp</t>
  </si>
  <si>
    <t>222 Jinks Trail Road</t>
  </si>
  <si>
    <t>51-06-00-0-081</t>
  </si>
  <si>
    <t>Markowsky</t>
  </si>
  <si>
    <t>931 Route 259</t>
  </si>
  <si>
    <t>51-06-00-0-079 &amp; 51-06-00-0-080</t>
  </si>
  <si>
    <t>Tuscano</t>
  </si>
  <si>
    <t>Robert B. &amp; Teresa A., h/w</t>
  </si>
  <si>
    <t>104 Samuel Lane</t>
  </si>
  <si>
    <t xml:space="preserve"> 51-03-00-0-010</t>
  </si>
  <si>
    <t>Donald B. &amp; Regina F.</t>
  </si>
  <si>
    <t>156 McCurdy Trail</t>
  </si>
  <si>
    <t>724-238-4306</t>
  </si>
  <si>
    <t>51-05-00-0-063</t>
  </si>
  <si>
    <t>51-05-00-0-064</t>
  </si>
  <si>
    <t>51-05-00-0-065</t>
  </si>
  <si>
    <t>51-05-00-0-066</t>
  </si>
  <si>
    <t xml:space="preserve">1/26/05 SIGNED, $1 plus $2.00/ft for actual fottage constructed, if built; payment for construction for "foreign gas" only. Special condition to stay away from drainage tiles. </t>
  </si>
  <si>
    <t>51-11-00-0-170</t>
  </si>
  <si>
    <t>48-17-00-0-039</t>
  </si>
  <si>
    <t>St. Clair</t>
  </si>
  <si>
    <t>parts of 51-16-00-0-097, 067, 096; 51-10-00-0-043, 115</t>
  </si>
  <si>
    <t>Gick, et al</t>
  </si>
  <si>
    <t>Mary E.</t>
  </si>
  <si>
    <t>48 Robinson Landing Ct.</t>
  </si>
  <si>
    <t>Severna Park</t>
  </si>
  <si>
    <t>surface owners only</t>
  </si>
  <si>
    <t>Harold J. &amp; Doris E., h/w</t>
  </si>
  <si>
    <t>RD 1, Box 288</t>
  </si>
  <si>
    <t>M</t>
  </si>
  <si>
    <t>SIGNED an "anywhere" ROWA(see rider limitations) for "foreign gas" $2/ft if/ when built.(see CBM Gas Lease above) same date as CBM Gas Lease.</t>
  </si>
  <si>
    <t>N</t>
  </si>
  <si>
    <t xml:space="preserve">Menzie </t>
  </si>
  <si>
    <t xml:space="preserve">Yvonne O., </t>
  </si>
  <si>
    <t>324 Wineland Road</t>
  </si>
  <si>
    <t xml:space="preserve">Yvonne 724-238-5462 </t>
  </si>
  <si>
    <t>O</t>
  </si>
  <si>
    <t>John J. &amp; Jeanne C.</t>
  </si>
  <si>
    <t>161 McCurdy TRL</t>
  </si>
  <si>
    <r>
      <t xml:space="preserve">02/27/07: left message for lessor to give me a call as soon as possible </t>
    </r>
    <r>
      <rPr>
        <sz val="7.5"/>
        <rFont val="Arial"/>
        <family val="2"/>
      </rPr>
      <t xml:space="preserve"> 02/20/07: mailed offer letter &amp; updated information  01/08/07: left message  10/31/06: Attempted contact.  9-11 Kevin would be interested if his neighors signed. 8-7-06 unavailable 8-4-06 spoke with secretary she said to stop back first of the week and he will be available. 6-30-05 OFFERED $4/acB, $4ac/yr rent, 1/8th roy, riders 1,4,6; would be interested after we lease some LO's around him.(Creekside Properties). 2-21-05 no answer. 1/8/05 Mr. Coleman has not had  chance to look at lease. 12-18-04 has blank lease. 11-21-04 reviewed &amp; assigned; 11-18-04 title completed. No O&amp;GL of record.</t>
    </r>
  </si>
  <si>
    <r>
      <t xml:space="preserve">02/27/07: called lessor and the line I called went straight to a voice mail and said the box was full, so I will stop by lessor's house tomorrow </t>
    </r>
    <r>
      <rPr>
        <sz val="7.5"/>
        <rFont val="Arial"/>
        <family val="2"/>
      </rPr>
      <t xml:space="preserve"> 02/21/07: mailed offer letter and updated information  10/04/06 Attempting to contact; Miled ofer letter.  7-13-06 GLEP notice left 7-12-06 lm 7-7-06 unavailable 6-29-06 Sold to Welsh; new info added 4-22-06 noone home. 2-7-06 left GLEP notice on door.7-8-05 left GLEP notice on door.7-2-05 cld, phone has been disconnected. I will find dwelling.1-23-05 reviewed &amp; assigned; 1-8-05 title completed. O&amp;G leased to Falcon Partners, expires 10-30-2008, if not HBP. 004/32514.</t>
    </r>
  </si>
  <si>
    <r>
      <t xml:space="preserve">02/27/07: left message on machine to give me a call as soon as possible, will probably go by lessors tomorrow  </t>
    </r>
    <r>
      <rPr>
        <sz val="7.5"/>
        <rFont val="Arial"/>
        <family val="2"/>
      </rPr>
      <t>10/11/06:  Attempted contact.  6-5-06 John not willing to sign until wells drilled nearby/Lig. Township. 6-25-05 stop by dwelling nobody home. 1/27/05 spoke w/ Mr. Chendy will call me after he meets w/ Ted Labuda. 12-07-04 OFFERED $4/ac bonus, $4/ac/yr rental, 1/8th, 5 yr primary term; reviewing lease, but on vacation. 12-01-04 reviewed &amp; assigned; 11-30-04 title completed. No current O&amp;GL, last lease to CNG expired 12-23-1987 if not HBP.</t>
    </r>
  </si>
  <si>
    <r>
      <t>03/01/07: returned my phone call from Tuesday and stated "Im not interested and have a nice day" and hung up the phone before I could respond.</t>
    </r>
    <r>
      <rPr>
        <sz val="7.5"/>
        <rFont val="Arial"/>
        <family val="2"/>
      </rPr>
      <t xml:space="preserve">  02/27/07: contacted lessor, talked to wife and husband is supposed to return call this evening after work or tomorrow  01/08/07: left message  12/07/06: Left message.  11/14/06: Attempted contact, left message.  11/02/06: prep/proof/print Non-drilling CBM Gas lease and mailed.  10/31/06: Offered Non-drilling lease w/o ROWA; wants more information. Will mail package at his request   10/11/06: Attempted contact.  9-20-06 per mtg w/ GWM - Tara needs to FU w/ again 8-1-06 called; they both answered phone, couldn't hear him well, identified myself and who I represent; he said something about call back at a better time claimed he knew nothing about the letter I was following up with 7-12-06 MOL 1-23-05, No phone listing, attempting to contact. 11-21-04 reviewed &amp; assigned; 11-16-04 title completed. No O&amp;GL of record.</t>
    </r>
  </si>
  <si>
    <r>
      <t xml:space="preserve">03/02/07: stopped by lessors but Helen was not available.  Talked to Michael Becer and he informed me that they had set down as a family and decided to not go with the proposal.  They dont want any part of there "land or anything below it" leased to anyone.  </t>
    </r>
    <r>
      <rPr>
        <sz val="7.5"/>
        <rFont val="Arial"/>
        <family val="2"/>
      </rPr>
      <t>02/20/07: unavailable, left message  02/14/07: mailed $6.00/ac non-drill offer letter  9-22 per mtg w/ GM - Pete will check probate for new heirs. Mr. Becer is deceased 11-27-05 mtg,  will not sign, reason, wants to know the exact dollar amount of possible royalty income. 11-13-05 will not get back until late. FU tom. 11-14-05. 10/28/05 mtg, w/ Lessor &amp; son's, lots of questions, took lease Addendum for review, FU 10-31-05. 8-9-05 gave updated list of signed LO's.  Undecided about signing. will FU 8-18-05. 8-2-05 wants to talk w/ neighbors. 7-28-05 mtg, Non- surface lease w/ rowa.$4/acB, $4ac/yr R, 1/8th, roy.</t>
    </r>
  </si>
  <si>
    <r>
      <t xml:space="preserve">10/12/06:  Attempted contact.  </t>
    </r>
    <r>
      <rPr>
        <sz val="7.5"/>
        <rFont val="Arial"/>
        <family val="2"/>
      </rPr>
      <t xml:space="preserve">8-21-06 Ron said partners not willing to sign CBM lease. Ron will attempt to set mtg up by the end of the week.
 8-14-06 sent mail out offer, list of signed landowners, GLEP &amp; CBM info 8-8-06 stopped @ sold portion: contractor there, left card 12-2-05  busy until  first of the year. 11-14-05 Ron said he would discuss lease w/ his partners soon. Booked FU 11-30-05.10/21/05 mtg. w/ spouse, she Pete, Ron, are out of town.9-15-05 cld, Lessor busy, wants me to call back 10-15-05. 9-9-05 stop by business,nobody present.8-18-05 cld, Lessor said he would discuss w/ his partners for a time to meet&amp; call me.8-10-05 canceled meeting to sign.7-6-05  gave me the other partners names. 7-1-05 w/ 1 of 3 owners, he said to stop back after the July 4th.11-21-04 reviewed &amp; assigned. </t>
    </r>
  </si>
  <si>
    <r>
      <t xml:space="preserve">02/21/07: mailed offer letter and upated list of signed landowners </t>
    </r>
    <r>
      <rPr>
        <sz val="8"/>
        <rFont val="Arial"/>
        <family val="2"/>
      </rPr>
      <t xml:space="preserve"> 11/09/06: Attempted contact.  11/07/06: attempted contact.  10/30/06: Bob (son) called me - question/answer session;  10/24/06: mailed Non-drilling CBM package.  10/23/06: Offered non-drilling lease w/o ROW - "not interested" nor will schedule a mtg; however, will review package via mail.  10/17/06: Offered Non-Surface lease w/out ROW.  Given contact info. for son but unable to contact.  10/10/06: Could not locate road; called and left message.  10/05/06:  Attempting to contact.  9-28-06 sent mail out ltr offer, list of signed landowners, GLEP &amp; CBM info 8-31-06 title complete and assigned file no: 430 to T. Henry.</t>
    </r>
  </si>
  <si>
    <t>John D. &amp; Rita B.</t>
  </si>
  <si>
    <t>411 Washington Street</t>
  </si>
  <si>
    <t>(724) 238-9096</t>
  </si>
  <si>
    <t>Samuel L. &amp; Brenda</t>
  </si>
  <si>
    <t>201 Evans Avenue</t>
  </si>
  <si>
    <t>Blairsville</t>
  </si>
  <si>
    <t>(724) 459-8066</t>
  </si>
  <si>
    <t>Beth A. &amp; David C.</t>
  </si>
  <si>
    <t>Giluison</t>
  </si>
  <si>
    <t>3225 143rd Street West</t>
  </si>
  <si>
    <t>Rosemount</t>
  </si>
  <si>
    <t>MN</t>
  </si>
  <si>
    <t>Michael R. &amp; Zoey</t>
  </si>
  <si>
    <t>261 Willingham Drive</t>
  </si>
  <si>
    <t>Bonaire</t>
  </si>
  <si>
    <t>GA</t>
  </si>
  <si>
    <t>31005-9786</t>
  </si>
  <si>
    <r>
      <t xml:space="preserve">02/20/07: mailed offer letter to all 5 interst holders w/ updated information </t>
    </r>
    <r>
      <rPr>
        <sz val="7.5"/>
        <rFont val="Arial"/>
        <family val="2"/>
      </rPr>
      <t xml:space="preserve"> 10/18/06: Offered nonsurf lease; informed him of our progress so far: said we are just a hastle &amp; hung up on me.   7-13-06 sent mol 2-7-06  said other parties involved not willing to sign a lease, reason, money amount to small 12-17-05 prep &amp; mailed lease pkg to be signed.12-13-05 mtg, offered nonsurface lease, w/out row.$6/ac bonus, $6/ac/yr/ rental, 1/8th royalty, 5yr term.Lessor interested &amp; wants me to prep lease &amp; mail to him &amp; he will get other parties to sign lease.12-3-05 cld, offered non-surface lease, booked mtg, 12-12-05.Spoke w/ Mr. Shutter 10/27/04, "developing land" and does not want a well on his property. Title completed 10-21-04, assigned 10-26-04.</t>
    </r>
  </si>
  <si>
    <r>
      <t xml:space="preserve">02/20/07: mailed offer letter &amp; updated information  </t>
    </r>
    <r>
      <rPr>
        <sz val="7.5"/>
        <rFont val="Arial"/>
        <family val="2"/>
      </rPr>
      <t>7-31-06 mailed copies and originals of CBM Gas lease and ROW package marked with sign here stickers and instructions on completion along with GLEP info, mail out offer letter, CBM info,and the list of signed landowners.  6-22-06 LM 6-15-06 just got back from out of town, FU in 1 week he will review 6-5-06 LM - Bernadette no longer w/ us (death?) 5-23-06 sent MOL. 12-07-04no phone listing. 11-21-04 reviewed &amp; assigned; 11-20-04 Title completed. No O&amp;GL of record.</t>
    </r>
  </si>
  <si>
    <r>
      <t xml:space="preserve">02/20/07: mailed offer letter &amp; updated information </t>
    </r>
    <r>
      <rPr>
        <sz val="7.5"/>
        <rFont val="Arial"/>
        <family val="2"/>
      </rPr>
      <t xml:space="preserve"> 10/11/06: Offered Non-Drilling lease, not interested, reserved right to be updated.  2-1-06 he decided not to sign a lease,no reason. 1-26-06 husband out of town FU 1-30-06. 1-5-06 they are discussing lease FU 1-11-05. 1-4-06 call tonight. 1-3-06 no answer. 12-21-05  interested non-surface lease (No Row),$6ac/ bonus, $6ac/yr/ rent, 1/8th roy, 5yr term. FU 1-3-06. wants me to FU after the first of the year. 7-29-05 OFFERED: Non- surface lease w/ rowa. $4/acB, $4ac/yr/R, 1/8th roy,  not wanting any kind of lease on his property. </t>
    </r>
  </si>
  <si>
    <r>
      <t xml:space="preserve">02/08/07: picked up draft from Att. Conti </t>
    </r>
    <r>
      <rPr>
        <sz val="7.5"/>
        <rFont val="Arial"/>
        <family val="2"/>
      </rPr>
      <t xml:space="preserve"> 02/07/07: Spoke with P. Myers: pick up draft from att. tomorrow at 11:00 a.m.  01/26/07: left message for P. Myers  12/06/06: met w/ Patrick Meyers and a few board members.  Offered $6/ac Nonsurface Lease.  9-8 mtg w/Patrick Myers (Executive Director)- he would like a mtg end of Oct w/ GWM &amp; the  board of directors. I told him I would have Gary email him his contact info. 8-28-06 secretary said Patrick Meyers is on vacation &amp; should be available next week. 5-26-06 Boad unavail til Aug. 4-13-06 mtg, Mr. Myers said the camp decision will depend on what th Watershed decide to do. 1-24-06 stop by office, spoke w/ secretary she said Mr. Myers out of town &amp; would be hard to contact. She said he will contact me.12-21-05 cld, LM on voice mail.12-16-05 LM.12-08-05 Patrick Myers out until next week.11-1-05 Board is considering, wants me to call back at the end of Nov.10-13-05 offered non-surface lease, w/rowa. $4/ac bonus, $4ac/ yr/ rental, 1/8th, royalty, 5yr term. </t>
    </r>
  </si>
  <si>
    <r>
      <t xml:space="preserve">10/31/05: SIGNED $ 4.00 per ac/ LEASE PAID-UP, 5YR TERM, NON-DRILL AGR./BLANKET ROWA. </t>
    </r>
    <r>
      <rPr>
        <sz val="7"/>
        <rFont val="Arial"/>
        <family val="0"/>
      </rPr>
      <t>10-29-05 Offered $4.00 per ac/-paid-up, and 5yr term, non-drill, blanket rowa. Meeting 10/31/05 to sign for agreed terms.9-15-05 mtg, left CBM info w/ wife, wants me to speak w/ husband. 9-21-05. 8-18-05  LM.Mr. Nicely has passed away - property was sold 12/27/04, waiting on deed to be recorded.  12-09-04 reviewed &amp; assigned; 11-30-04 title completed. No current OGL or record.</t>
    </r>
  </si>
  <si>
    <r>
      <t>9-12-06 Rec'd signed pkg - nonsurf w/o row, paid up</t>
    </r>
    <r>
      <rPr>
        <sz val="7"/>
        <rFont val="Arial"/>
        <family val="0"/>
      </rPr>
      <t xml:space="preserve"> 8-7-06 David called me; many questions answered to his satisfaction; wants map of his tract and nonsurf pkg mailed to him 8-1-06 sent mail out letter offer, GLEP &amp; CBM info, list of signed LO's, 4 Wilp. Opts. 7-31-06 Title complete and assigned file no.: 390 to Tara Henry.</t>
    </r>
  </si>
  <si>
    <t>51-11-00-0-070</t>
  </si>
  <si>
    <t>Reese</t>
  </si>
  <si>
    <t>David L. &amp; Majorie, h/w</t>
  </si>
  <si>
    <t>325 Dragon Rouge Dr.</t>
  </si>
  <si>
    <t>Gaynor</t>
  </si>
  <si>
    <r>
      <t xml:space="preserve">724-238-5292 (Dean); </t>
    </r>
    <r>
      <rPr>
        <sz val="8"/>
        <color indexed="8"/>
        <rFont val="Arial"/>
        <family val="0"/>
      </rPr>
      <t>724-238-6537 (Larry*)</t>
    </r>
  </si>
  <si>
    <r>
      <t xml:space="preserve">Signed 7-28-05 </t>
    </r>
    <r>
      <rPr>
        <sz val="7"/>
        <rFont val="Arial"/>
        <family val="0"/>
      </rPr>
      <t>$4/ac bonus,$4/ac/rental, 1/8th, 5yr, term, non-surface use lease</t>
    </r>
    <r>
      <rPr>
        <b/>
        <sz val="7"/>
        <rFont val="Arial"/>
        <family val="0"/>
      </rPr>
      <t xml:space="preserve">. </t>
    </r>
    <r>
      <rPr>
        <sz val="7"/>
        <rFont val="Arial"/>
        <family val="0"/>
      </rPr>
      <t>10-22-04: "Def. not interested", no leases of any kind. DBV 3627, Pg 162, owns all coal, Oil &amp; Gas.</t>
    </r>
  </si>
  <si>
    <r>
      <t xml:space="preserve">Helen M, </t>
    </r>
    <r>
      <rPr>
        <sz val="8"/>
        <color indexed="8"/>
        <rFont val="Arial"/>
        <family val="2"/>
      </rPr>
      <t>widow, John J. deceased</t>
    </r>
  </si>
  <si>
    <r>
      <t xml:space="preserve">10/11/06:  Offered Non-Drilling lease.  Countered he does not want to lease property.  </t>
    </r>
    <r>
      <rPr>
        <sz val="8"/>
        <rFont val="Arial"/>
        <family val="2"/>
      </rPr>
      <t>10/04/06:  Attempting to contact.  9-28 sent mail out ltr offer, GLEP &amp; CBM info, list of signed LO's 8-31-06 title complete and assigned file no: 426 to T. Henry. Remaining coal except Pgh vein.</t>
    </r>
  </si>
  <si>
    <r>
      <t xml:space="preserve">SIGNED 7-31-05 $4/ac b, 4/ac/yr, 1/8th roy. 5 yr term non-surface lease. </t>
    </r>
    <r>
      <rPr>
        <sz val="7"/>
        <rFont val="Arial"/>
        <family val="0"/>
      </rPr>
      <t>7-27-05 Offered nonsurf, w/ rowa. discuss w/ wife. 7-13-05  took lease for review,  FU 7-19-05. 7-7-05 LM. 1/12/05, well makes to much noise. 1/6/05 12-16-04 reviewed &amp; assigned; 12-15-04 title completed. O&amp;G leased to Falcon Partners, 2 yrs, expires 5-28-2005 if not HBP.</t>
    </r>
  </si>
  <si>
    <t>Christine E. &amp; Brenda M.</t>
  </si>
  <si>
    <t>Ligonier Camp &amp; Conference Center</t>
  </si>
  <si>
    <r>
      <t>8-3-06 SIGNED $6 nonsurf w/o rowa dated 7-7-06</t>
    </r>
    <r>
      <rPr>
        <sz val="7"/>
        <rFont val="Arial"/>
        <family val="0"/>
      </rPr>
      <t xml:space="preserve"> 7-31-06 left msg 7-24-06 Will talk w/ bro, FU Mon 31st to sched signing Wife isout of town &amp; won't be back until Sunday. 7-19-06 dropped off revised addendum and h20 info 7-18-06 LO wants on addendum no water discharge clause and water supply info 7-13-06 lm 7-8-06 Offered 4 Wilpen Options: Chose $6/6 w/o ROWA, took pkg to have att Flickinger review; FU end of week. 7-5-06 mtg sched 7-8-06. 6-9-06 Title complete and assigned file no.: 363.1</t>
    </r>
  </si>
  <si>
    <t xml:space="preserve">724-238-7833 </t>
  </si>
  <si>
    <t>51-12-00-0-110</t>
  </si>
  <si>
    <t xml:space="preserve">Weaver </t>
  </si>
  <si>
    <t>Richard &amp; Twyla F.</t>
  </si>
  <si>
    <t>724-238-2531</t>
  </si>
  <si>
    <t>51-12-00-0-090</t>
  </si>
  <si>
    <t xml:space="preserve">Frye </t>
  </si>
  <si>
    <t>Howard S. &amp; Alice Louise</t>
  </si>
  <si>
    <t>51-12-00-0-081</t>
  </si>
  <si>
    <t>Wallace</t>
  </si>
  <si>
    <t>Cloyd B. &amp; Barbara</t>
  </si>
  <si>
    <t>320 Wallace Lane</t>
  </si>
  <si>
    <t>724-238-2535</t>
  </si>
  <si>
    <t>51-12-00-0-122</t>
  </si>
  <si>
    <t>Nicely</t>
  </si>
  <si>
    <t>Kenneth L. &amp; Linda G.</t>
  </si>
  <si>
    <t>1525 Nicely Road</t>
  </si>
  <si>
    <t>724-238-6512</t>
  </si>
  <si>
    <t>51-06-00-0-060</t>
  </si>
  <si>
    <t>Elizabeth Emily</t>
  </si>
  <si>
    <t>Lytle (aka Little heris)</t>
  </si>
  <si>
    <t>Critchfield</t>
  </si>
  <si>
    <t>James R. &amp; Amy E.</t>
  </si>
  <si>
    <r>
      <t xml:space="preserve">11/15/06: Attempted contact. </t>
    </r>
    <r>
      <rPr>
        <sz val="7.5"/>
        <rFont val="Arial"/>
        <family val="2"/>
      </rPr>
      <t>11/09/06: mailed non-drilling CBM lease package  8-16-06 he got ltr, hes still thinking about it. doesn't want further info or a mtg; ok to update him if anything else changes. he'll call me if he wants to participate. 8-11-06 sent mail out letter, list of signed landowners, GLEP &amp; CBM info 6-22-05 OFFERED:$4/acB, $4ac/yr rent., 1/8th roy., riders 1,4,6; not very friendly,not wanting land disturbed. 1/9/04 LM. 12-3-04 reviewing lease. 11-23-04 FU 11-29-04 for same day apt. 11-21-04 reviewed &amp; assigned; 11-19-04 Title completed. No current OG&amp;L of record.</t>
    </r>
  </si>
  <si>
    <t>Frank J. &amp; Mary Frances</t>
  </si>
  <si>
    <t>448 Owl Hollow Road</t>
  </si>
  <si>
    <t>48-22-00-0-017</t>
  </si>
  <si>
    <t>Barton</t>
  </si>
  <si>
    <t>176 Coke Oven Road</t>
  </si>
  <si>
    <t>Daniel E. &amp; Marjorie M.</t>
  </si>
  <si>
    <t>48-22-00-0-016</t>
  </si>
  <si>
    <t>Scott Graham: 723-238-7758     Ken Schweeinsburg 724-529-8416   Gene Springer 724-593-6852</t>
  </si>
  <si>
    <r>
      <t xml:space="preserve">12/08/06: Mailed offer letter, GLEP information, and list of signed landowners  </t>
    </r>
    <r>
      <rPr>
        <sz val="7.5"/>
        <rFont val="Arial"/>
        <family val="2"/>
      </rPr>
      <t xml:space="preserve">11/10/06: unavailable  10/31/06: Attempted contact.  10/18/06: Attempted contact.  6-21-06 spoke to Steve; he sent faxed copy of edited lease to Jeff, I will get it next week, discuss it w/ Gary. If we can't comply with the changes they are just not interested. 6-7-06 lm 4-20-06 LM.  2-10-06 LM. 2-3-06 emailed lease pkg for review.1 2-15-05 interested in non-surface lease (No Row) @$6ac/bonus, $6ac/yr/ rental, 1/8th royalty, 5yr term. wants lease pkg emailed for review.  wants to talk after Jan 1st. 11-13-05 mtg, Steve Pilz (son); would consider a lease, but will not sign any rowa. 10/29/05 wants to talk to Flickeringer, atty. before anything. 9-15-05  not home. 8-22-05 mtg, her son would contact for discussion. 8-4-05, OFFERED: Non- surface lease w/ rowat .$4/ac bonus, $4ac/yr rental, 1/8th royalty; wanted CBM info on horizontal drilling for review. </t>
    </r>
  </si>
  <si>
    <t>0 (or small interest)</t>
  </si>
  <si>
    <t>Loyalhanna Watershed Association, a nonprofit corporation</t>
  </si>
  <si>
    <r>
      <t xml:space="preserve">03/20/07: attempted to contact lessor one last time but no answer </t>
    </r>
    <r>
      <rPr>
        <sz val="7.5"/>
        <rFont val="Arial"/>
        <family val="2"/>
      </rPr>
      <t xml:space="preserve"> 03/19/07: stopped by lessors but no answer  03/14/07: I was in the area so I stopped by lessors but no answer.   03/09/07: was suppposed to meet at landowners notary of choice but lessor didnt show.  Called lessor but didnt answer.  Lessor returned called and stated that "This isnt in my best interest, Sorry for wasting your time" and hung up the phone.  03/06/07: tried to contact lessor to make sure we were still meeting tomorrow at 1:00 p.m. but unavailable  03/05/07: Updated, Printed, and Proofed their package  03/01/07: stopped by residence, set up meeting for Wednesday at 1 p.m.  02/21/07: not home  8-9-06 2hour mtg: will not sign a nonsuf lease: not willing to have a possiable horizontal bore under tract. Lessor said I don't want above surface op.s and I don't want subsurface operations, I want my resource undisturbed period. 8-7-06 not home 8-4-06 brief mtg: wants me to stop 8-8-06 when he isn't busy. 7-11-06 mail returned 7-5-06 sent mail out info. 6-27-06 Title complete and assigned file no.: 369.</t>
    </r>
  </si>
  <si>
    <t>Signed: dated Aug.20,2003, $2/ac. Bonus, 5yrs+ renewable @ $4/ac./yr delay rental, 1/8th, std. CBM plus riders.</t>
  </si>
  <si>
    <t>Signed Sept: dated 4, 2003, $1/ft for perpetual multi-line ROW + $1.00 for @ ft.for line measured &amp; actually constructed; buried 32"+ &amp; either side of "ashbed".</t>
  </si>
  <si>
    <t>No.</t>
  </si>
  <si>
    <t xml:space="preserve">GRAND TOTAL </t>
  </si>
  <si>
    <t>ROWA TOTALS</t>
  </si>
  <si>
    <t>CBMG LEASE TOTALS</t>
  </si>
  <si>
    <t>E</t>
  </si>
  <si>
    <t>F</t>
  </si>
  <si>
    <t>12a</t>
  </si>
  <si>
    <t>724-595-6500 cell 724-325-3848 office</t>
  </si>
  <si>
    <t>Bolivar</t>
  </si>
  <si>
    <t>48-22-00-0-001</t>
  </si>
  <si>
    <t>Colt</t>
  </si>
  <si>
    <t>Genevieve L. (son R.J.)</t>
  </si>
  <si>
    <t>724-238-2239 &amp; R.J. 724-238-6591</t>
  </si>
  <si>
    <t>234 Hamill School Rd</t>
  </si>
  <si>
    <t>48-22-00-0-002</t>
  </si>
  <si>
    <t>Stanislaw</t>
  </si>
  <si>
    <t>George &amp; Rita</t>
  </si>
  <si>
    <t>724-238-2313</t>
  </si>
  <si>
    <t>48-22-00-0-004</t>
  </si>
  <si>
    <t>Outside In School Experiential E.</t>
  </si>
  <si>
    <t>organization</t>
  </si>
  <si>
    <t>303 Center Ave., Box 639</t>
  </si>
  <si>
    <t>48-22-00-0-005</t>
  </si>
  <si>
    <t>Ligonier</t>
  </si>
  <si>
    <t>48-22-00-0-021</t>
  </si>
  <si>
    <t>Matson</t>
  </si>
  <si>
    <t>Richard J., Jr. &amp; Betty J.</t>
  </si>
  <si>
    <r>
      <t>01/24/07: delivered non-drill pkg; left message</t>
    </r>
    <r>
      <rPr>
        <sz val="7.5"/>
        <rFont val="Arial"/>
        <family val="2"/>
      </rPr>
      <t xml:space="preserve">  01/23/07: corrected lease pkg &amp; had reviewed by GWM; will deliver  11/13/06: prep/print pkgs for signing tomorrow 11/14/06  11/10/06: sched signing 11/14/06  9-19 Mr. Labuda called to inform me that he is going out of town. He will contact me once he arrives to get the correct package for Altimus et al and appears ready to sign. 9-12 canceled: wants pkgs dropped off in mailbox. will pick them up once signed 9-11 mtg for 9-12 @ 10am to sign 9-6-06 He wants to have a group mtg involving two of his other neighbors.  He is part of the Altimus tract and he was given a deadline of Sept 15 to decide. 8-31-06 apt for 9/6 1:00 pm 8-24-06 hes left msgs w/ att. sec, not heard back</t>
    </r>
    <r>
      <rPr>
        <b/>
        <sz val="7.5"/>
        <rFont val="Arial"/>
        <family val="2"/>
      </rPr>
      <t xml:space="preserve"> </t>
    </r>
    <r>
      <rPr>
        <sz val="7.5"/>
        <rFont val="Arial"/>
        <family val="2"/>
      </rPr>
      <t>8-14-06 he is calling his att this week: call me for time to meet or any changes requested 7-17-06 Offered $6 paid up nonsurf lease w/o row: took for attorney to review. Verbally commited to sign for Altimus package (hes an heir</t>
    </r>
    <r>
      <rPr>
        <b/>
        <sz val="7.5"/>
        <rFont val="Arial"/>
        <family val="2"/>
      </rPr>
      <t>)</t>
    </r>
    <r>
      <rPr>
        <sz val="7.5"/>
        <rFont val="Arial"/>
        <family val="2"/>
      </rPr>
      <t xml:space="preserve"> 7-11-06 mtg for 7-17-06 8-8-05 mtg w/ atty: Offered Nonsurf lease w/ rowa. $4/ac bo/rent, 1/8th roy: considering 6-23-05 mtg: wants to set mtg w/ his neighbors and myself. "will call for mtg date review his lease". 11/12/04 MTG.  11-9-04 title completed. No OGL of record.</t>
    </r>
  </si>
  <si>
    <r>
      <t xml:space="preserve">12-20-05 Follow-up title revealed surface owner doesn't own coal rights, lease voided; owner notified that GLEP will keep the ROWA. </t>
    </r>
    <r>
      <rPr>
        <sz val="7"/>
        <rFont val="Arial"/>
        <family val="0"/>
      </rPr>
      <t>6-29-05 SIGNED $4/ac b, 4/ac/yr/1/8th, 5yr term.6-27-05 interested.6-25-05  wants title &amp; Keystone Lease checked.1/26/05 wife still thinking about lease will call me w/ their decision. 1/13/05, waiting on att to look the agreement over. Appt., 3:00 1/11/04 12-22-04 reviewed &amp; assigned; 12-21-04 title completed. No O&amp;G lease of record.</t>
    </r>
  </si>
  <si>
    <t>Footage</t>
  </si>
  <si>
    <t>Committed</t>
  </si>
  <si>
    <t>Acquired</t>
  </si>
  <si>
    <t>Gross ftg</t>
  </si>
  <si>
    <t>Net ftg.</t>
  </si>
  <si>
    <t>COMMENTS</t>
  </si>
  <si>
    <t>RIGHT-OF-WAYS REQUIRED:</t>
  </si>
  <si>
    <t>A</t>
  </si>
  <si>
    <t>B</t>
  </si>
  <si>
    <t>C</t>
  </si>
  <si>
    <r>
      <t xml:space="preserve">01/10/07: unavailable: left GLEP notice </t>
    </r>
    <r>
      <rPr>
        <sz val="8"/>
        <rFont val="Arial"/>
        <family val="2"/>
      </rPr>
      <t xml:space="preserve"> 01/03/07: mtg w/ husband; explained corrections to Non-drilling CBMGL; left for execution (wife was at work)  12/20/06: left msg to resign lease  12/19/06: corrected Non-drilling lease and stopped at dwelling; no one available  11/29/06: SIGNED $8/ac nonsurface CBM Gas Lease (Paid up) w/o ROWA.  11/28/06: Signing 11/29/06  11/15/06: Attempted contact.  11/08/06: Offered $8/ac nonsurface lease w/o ROWA  11/07/06: mtg 11/8 9am  10/23/06: Husband away until Sunday hunting: will meet one night next week.  10/19/06: Prep/proof/printed CBM Gas lease packages.  10/18/06: Attempted contact.  10/17/06: Phoned, left message requesting meeting.  10/13/06: Provided wife overview of CBM; will discuss w/husband and set up a meeting.  9-28 sent mail out info, offering paid up nonsurf lease 8-31-06 title complete and assigned file no: 428 to T. Henry.</t>
    </r>
  </si>
  <si>
    <r>
      <t xml:space="preserve">11/20/06: rec'd ltr from att regarding lease: she can't see a reason to sign it; follow up on Fri  </t>
    </r>
    <r>
      <rPr>
        <sz val="7.5"/>
        <rFont val="Arial"/>
        <family val="2"/>
      </rPr>
      <t>11/10/06: She delivered the non-drilling pkg to her attorney  11/08/06: rec'd pkg via email: waiting for their review  11/06/06: emailed nondrilling pkg  11/03/06: prep/proof/print &amp; email Non-surface package to her son Tom  11/02/06: $8/ac nonsurface lease w/o Rowa - will email pkg  10/18/06: Attempted contact.  3-24-05 reviewed &amp; assigned; 1-15-05 title complete, but confirmed 3-22-05. 111.813 ac, +/- deep coal reserved excepting 5 ac around building, but w/ ingress &amp; egress not to exceed 10' width over said 5 acres. See 775/476. Needs new legal description on the Limited Title Report.</t>
    </r>
  </si>
  <si>
    <r>
      <t>6-12-06 Signed Amendment &amp; Ratification 5-22-06 signed Marital Affidavit SIGNED 5-15-06 $6/$6 nonsurface lease</t>
    </r>
    <r>
      <rPr>
        <sz val="7"/>
        <rFont val="Arial"/>
        <family val="0"/>
      </rPr>
      <t xml:space="preserve"> 5-10-06 sister sign lease this week. 5-8-06 after discussion, agreed to sign lease. Her brother will drop off; will call once signed. 5-6-06 Unavailable. 5-5-06 Unavailable. 4-25-06 2 hours mtg  took pkg to have sibling sign. 4-24-06disc lease pkg &amp; correct info on lease 4/19/06 LM. 10/02/05: not interested, rude/ unpleasant. 8-3-05 mtg, OFFERED: Non- surface lease w/ rowa t.$4/acB, $4ac/yrR, 1/8th roy., will discuss w/ siblings.</t>
    </r>
  </si>
  <si>
    <r>
      <t xml:space="preserve">12-11-04 SIGNED, $1 plus $2.00/ft for actual footage constructed, if built; payment for construction for "foreign gas" only. </t>
    </r>
  </si>
  <si>
    <t>51-16-00-0-074; &amp; 51-16-00-0-105;  &amp; 51-16-00-0-102</t>
  </si>
  <si>
    <t>51-12-00-0-086; 1-12-00-0- 007 &amp; 51-07-00-0-002</t>
  </si>
  <si>
    <t>51-17-00-0-006; 51-17-00-0-238; 51-17-00-0-240; 51-17-00-0-036; 51-17-00-0-008, 51-11-00-0-004; 51-11-00-0-024; 51-11-00-0-023</t>
  </si>
  <si>
    <t>parts of 51-16-00-0-097, 51-16-00-0-067; &amp;  51-16-00-0-096; 51-10-00-0-043, &amp;  51-16-00-0-115</t>
  </si>
  <si>
    <r>
      <t>3-18-04 Signed $4/ac bonus, $4</t>
    </r>
    <r>
      <rPr>
        <sz val="7"/>
        <rFont val="Arial"/>
        <family val="0"/>
      </rPr>
      <t>ac/yr rental, 5yr term.12-04-04 "Will call when ready to sign". 11-20-04 Wants to wait on some neighbors to sign lease.Committed 11-05-04 $4/ac bonus, $4/ac/yr Rental 1/8th, 5yrs. Apt to sign 11-19-04 assigned, 10-30-04 title completed; signed O&amp;G Lease w/Falcon Partners 11-11-03, 5 yrs. Renewable, 004/32516.</t>
    </r>
  </si>
  <si>
    <t>John L. &amp; Dorothy P.</t>
  </si>
  <si>
    <t>724-238-6355 Janet Bell - 724-238-6245</t>
  </si>
  <si>
    <r>
      <t>9-20-06 per mtg w/ GM/Jeff/Tara - need to update Coal Owner</t>
    </r>
    <r>
      <rPr>
        <sz val="7.5"/>
        <rFont val="Arial"/>
        <family val="2"/>
      </rPr>
      <t xml:space="preserve"> "Doesn't own coal rights" 2231/971 &amp; 2035/355; 10-25-04: Need Ownership report on Segar (he owns coal).</t>
    </r>
    <r>
      <rPr>
        <b/>
        <sz val="7.5"/>
        <rFont val="Arial"/>
        <family val="2"/>
      </rPr>
      <t xml:space="preserve"> </t>
    </r>
    <r>
      <rPr>
        <sz val="7.5"/>
        <rFont val="Arial"/>
        <family val="2"/>
      </rPr>
      <t>10-1-04: wife answered phone and said "we're not interested". Suspect severed coal, needs title.</t>
    </r>
  </si>
  <si>
    <t>724-238-4930</t>
  </si>
  <si>
    <t>Daniel C. McGrogan, General Partner</t>
  </si>
  <si>
    <t>15222-3716</t>
  </si>
  <si>
    <t>51-06-00-0-018</t>
  </si>
  <si>
    <t>Gary J. and Deborah L, h/w</t>
  </si>
  <si>
    <t>464 Myers School Rd.</t>
  </si>
  <si>
    <t>51-11-00-0-166</t>
  </si>
  <si>
    <t>RD 1, Box 16</t>
  </si>
  <si>
    <t>Harry F., Jr. &amp; Michal M., h/w</t>
  </si>
  <si>
    <t>P.O. Box 25</t>
  </si>
  <si>
    <t>51-11-00-0-022</t>
  </si>
  <si>
    <t>48-22-00-0-022</t>
  </si>
  <si>
    <t>COAL</t>
  </si>
  <si>
    <t>Surface</t>
  </si>
  <si>
    <t>724-238-4113</t>
  </si>
  <si>
    <t>Richmond Farm, LP</t>
  </si>
  <si>
    <t>410-544-5434</t>
  </si>
  <si>
    <t>Welsh</t>
  </si>
  <si>
    <t>20 Myrtle Hill Road</t>
  </si>
  <si>
    <t>Sewickley</t>
  </si>
  <si>
    <t>51-05-00-0-060</t>
  </si>
  <si>
    <t>9521 Accord Drive</t>
  </si>
  <si>
    <t>Cohon</t>
  </si>
  <si>
    <t>Jared L. &amp; Maureen B.</t>
  </si>
  <si>
    <t>51-06-00-0-027</t>
  </si>
  <si>
    <t>Blough</t>
  </si>
  <si>
    <t>Surface owner only</t>
  </si>
  <si>
    <t>Leland, et al</t>
  </si>
  <si>
    <t>724-238-2308</t>
  </si>
  <si>
    <t>724-238-7236</t>
  </si>
  <si>
    <t>724-238-1883</t>
  </si>
  <si>
    <t>724-238-2403</t>
  </si>
  <si>
    <t>724-238-2235</t>
  </si>
  <si>
    <t>51-17-00-0-159, 156, 314</t>
  </si>
  <si>
    <t>Malinish</t>
  </si>
  <si>
    <t>Andy &amp; Lois F.</t>
  </si>
  <si>
    <t>117 Elk Lane</t>
  </si>
  <si>
    <t>105 Wagon Lane</t>
  </si>
  <si>
    <t>Plyler</t>
  </si>
  <si>
    <t>(412) 793-3992</t>
  </si>
  <si>
    <r>
      <t xml:space="preserve">10/05/06:  Signed consent to unitize. </t>
    </r>
    <r>
      <rPr>
        <sz val="7"/>
        <rFont val="Arial"/>
        <family val="2"/>
      </rPr>
      <t xml:space="preserve"> 10/04/06 Meeting scheduled for tomorrow for consent to unitize.  SIGNED 7-15-05 $4/ac bonus, $4/ac/yr/rental, 1/8th, 5yr, term. 6-22-05 FU w/ Yvonne. 11-6-04 assigned, 11-6-04 title completed; no OGL by these owner, or current.</t>
    </r>
  </si>
  <si>
    <r>
      <t xml:space="preserve">01/30/07: Prepared mail out offer letters and supporting informaiton packets to send  </t>
    </r>
    <r>
      <rPr>
        <sz val="7.5"/>
        <rFont val="Arial"/>
        <family val="2"/>
      </rPr>
      <t xml:space="preserve">12-31-05  not interested; wife sells real estate &amp; she doesn't approve of Oil &amp;Gas programs . 12-12-05 LM. 12-9-05 offered non-surface lease w/rowa.  wants to discuss w/ wife, booked FU call 12-12-05. 8-16-05  nobody home. 8-2-05 OFFERED:$4/ac bonus, $4ac/yr rental, 1/8th royalty, Offered non-surface w/ row; not impressed, sells real estate doesn't like CBM &amp; Oil &amp; Gas programs. she would discuss lease w/ husband, FU 8-9-05. 7-30-05 not home. 1/26/05 LM.  </t>
    </r>
  </si>
  <si>
    <r>
      <t xml:space="preserve">01/30/07: Prepared mail out offer letters and supporting informaiton packets to send </t>
    </r>
    <r>
      <rPr>
        <sz val="7.5"/>
        <rFont val="Arial"/>
        <family val="2"/>
      </rPr>
      <t xml:space="preserve"> 10/11/06: Grantor "wants nothing to do with CBM."  2-2-06 wants water analysis info on CBM operations. 1-11-06 wife said husband unavailable until 1-16-06. 7-27-05 rude hung up on me. will locate dwelling &amp; FU in person. 7-7-05 LM. 7-2-05 wife gave me husband cell#, LM.1-7-05 left post card at his PO Box to get in touch w/ me. 12-22-04 reviewed &amp; assigned; 12-21-04 title completed. O&amp;G leased to Falcon Partners, 5 yrs, expires 4-26-2009 if not HBP.</t>
    </r>
  </si>
  <si>
    <r>
      <t xml:space="preserve">3485/497, 9-22-04: SIGNED: $4/ac bonus, $4/ac/yr rent. 5yr term + </t>
    </r>
    <r>
      <rPr>
        <sz val="7"/>
        <rFont val="Arial"/>
        <family val="0"/>
      </rPr>
      <t>5yr optn, restoration &amp; access/pipeline location approval. title completed; owns coal.  8/9/2004 spoke w/ Mr. Matson they are interested but are having some home repairs done and would like FU next week.</t>
    </r>
  </si>
  <si>
    <t>Antiochian Orthodox Christian Archdiocese of North America</t>
  </si>
  <si>
    <r>
      <t>Signed 11-10-04 $4</t>
    </r>
    <r>
      <rPr>
        <sz val="7"/>
        <rFont val="Arial"/>
        <family val="0"/>
      </rPr>
      <t>/ac bonus, $4/ac/yr rental, 5yr term + 5yr optn, 11-3-04 title compled, owns all coal; signed O&amp;G Lease w/Falcon Partners, 3-25-03, 003/52221, 2 yr term.</t>
    </r>
  </si>
  <si>
    <r>
      <t xml:space="preserve">SIGNED:$4ac bonus, $4ac rental, 1/8th royalty, 5yr term. </t>
    </r>
    <r>
      <rPr>
        <sz val="7"/>
        <rFont val="Arial"/>
        <family val="0"/>
      </rPr>
      <t>11-17-05. 11-23-05  meeting w/ his atty on 11-29-05. 11-11-05 prep lease pkg, mailed. 10/27/05 Wants addendum. fax to him w/ specific row clause for review. 10-1-05 interested but going out of town. FU 10-13-05. 9-22-05 LM.6-25-05 Mailed ltr OFFERED:.$4/ac bonus, $4ac/yr rental, 1/8th royalty,riders 1,4,6.12-18-04 no phone listing. 11-29-04 reviewed &amp; assigned; 11-22-04 title completed. No current O&amp;GL of record.</t>
    </r>
  </si>
  <si>
    <r>
      <t xml:space="preserve">1/24/05, will sign when her son Bruce signs. </t>
    </r>
    <r>
      <rPr>
        <sz val="7.5"/>
        <rFont val="Arial"/>
        <family val="2"/>
      </rPr>
      <t>1-23-05 reviewed &amp; assigned; 1-13-05 title completed. Last O&amp;G lease to CNG, expired 2-8-1993, if not HBP. 2780/19, leased as 32 acres.</t>
    </r>
  </si>
  <si>
    <t>Spent Money</t>
  </si>
  <si>
    <t>124 Hoosier Way       Office: 110 S. Fairfield St</t>
  </si>
  <si>
    <t>102 Ramsey Rd.</t>
  </si>
  <si>
    <t>51-12-00-0-113</t>
  </si>
  <si>
    <t>Shane J. &amp; Angela M., h/w</t>
  </si>
  <si>
    <t>104 Ramsey Rd.</t>
  </si>
  <si>
    <t>51-06-00-0-002</t>
  </si>
  <si>
    <t>Crowe</t>
  </si>
  <si>
    <t>Mary, a married woman, f/k/a Mary Osenkowski</t>
  </si>
  <si>
    <t xml:space="preserve">c/o The Beechwood Company, Suite 850, 1001 Liberty Ave. </t>
  </si>
  <si>
    <t>(724) 238-2992</t>
  </si>
  <si>
    <t>Ondra</t>
  </si>
  <si>
    <t>Jan</t>
  </si>
  <si>
    <t>44 Paul Revere Road</t>
  </si>
  <si>
    <t>Oil City</t>
  </si>
  <si>
    <t>2/5/05 SIGNED, $1 plus $2.00/ft for actual footage constructed, if built; payment for construction for "foreign gas" only.</t>
  </si>
  <si>
    <t>724-837-5663</t>
  </si>
  <si>
    <t xml:space="preserve"> 254 Wineland Road</t>
  </si>
  <si>
    <t>P</t>
  </si>
  <si>
    <t>G</t>
  </si>
  <si>
    <t>H</t>
  </si>
  <si>
    <t>I</t>
  </si>
  <si>
    <t>J</t>
  </si>
  <si>
    <t>Thomas Edward &amp; Terry F.</t>
  </si>
  <si>
    <t>163 McCurdy Trail</t>
  </si>
  <si>
    <t>724-238-4772</t>
  </si>
  <si>
    <t>724-238-4525</t>
  </si>
  <si>
    <t xml:space="preserve"> 724-238-1832</t>
  </si>
  <si>
    <t>724-668-7748</t>
  </si>
  <si>
    <t>51-11-00-0-135</t>
  </si>
  <si>
    <t>Moffat</t>
  </si>
  <si>
    <t>1434 Clifford Woods Road</t>
  </si>
  <si>
    <t>51-11-00-0-163</t>
  </si>
  <si>
    <t>Frye</t>
  </si>
  <si>
    <t>Betty J., a widow</t>
  </si>
  <si>
    <t>147 Mill Road</t>
  </si>
  <si>
    <t>51-11-00-0-127</t>
  </si>
  <si>
    <t>Gerstner</t>
  </si>
  <si>
    <r>
      <t xml:space="preserve">01/31/07: Mailed offer letters with supporting information updated file; address is 46 Springer Road </t>
    </r>
    <r>
      <rPr>
        <sz val="7.5"/>
        <rFont val="Arial"/>
        <family val="2"/>
      </rPr>
      <t xml:space="preserve"> 9-23 1/2 of tract out of prospect: hold off 8-21-06 Bill has a bad attitude about O&amp;G cos. Lessor not willing to discuss GLEP CBM offer (was RUDE) 10/28/05 mtg, Lessor said he would sign only if John becer will sign. 10/06/05: let him know what his attorney had said, he said it was crop season -FU at the end of the month. 10-04-05:Mt w/ Mr.Flickinger, William's attorney, he thought it would be w/in the best int. of lessor to proceed. 9-6-05 LM. 7-28-05 OFFERED: Non- surface lease w/ rowa. $4/ac bonus, $4ac/yr rental, 1/8th roy.,  left non-surface addendum; said sounds good, but wants atty to review addendum. I will contact atty 8-10-057-6-05  waiting on neighbors to sign. 3-4-05  would be interested if neighbor signs a lease.</t>
    </r>
  </si>
  <si>
    <t>46 Springer Road</t>
  </si>
  <si>
    <r>
      <t xml:space="preserve">10/26/06: Atempte contact. </t>
    </r>
    <r>
      <rPr>
        <sz val="7.5"/>
        <rFont val="Arial"/>
        <family val="2"/>
      </rPr>
      <t xml:space="preserve"> 8-29 mtg w/ Dean we discuss about him talking to other parties involved to sign a CBM lease. Dean said he
would attempt to discuss.Follow up 9-6-06. Signed: 11-15-05 $4ac4ac/yr/rental,1/8th Roy.  3-24-05 reviewed &amp; assigned;</t>
    </r>
    <r>
      <rPr>
        <b/>
        <sz val="7.5"/>
        <rFont val="Arial"/>
        <family val="0"/>
      </rPr>
      <t xml:space="preserve"> </t>
    </r>
    <r>
      <rPr>
        <sz val="7.5"/>
        <rFont val="Arial"/>
        <family val="2"/>
      </rPr>
      <t>1-15-05 title complete, but confirmed 3-22-05. 111.813 ac, +/- deep coal reserved excepting 5 ac around bldg, w/ ingress &amp; egress not to exceed 10' width over said 5 acres. See 775/476. Needs ne</t>
    </r>
    <r>
      <rPr>
        <sz val="7.5"/>
        <rFont val="Arial"/>
        <family val="0"/>
      </rPr>
      <t>w legal descrip on the LRT.</t>
    </r>
  </si>
  <si>
    <r>
      <t>8-28-06 Signed nonsurf lease w/o rowa</t>
    </r>
    <r>
      <rPr>
        <sz val="7"/>
        <rFont val="Arial"/>
        <family val="0"/>
      </rPr>
      <t xml:space="preserve"> 8-21-06 Offered $125 paid up nonsurf lease, w/o rowa: questoins/answers. 8-17-06 scheduled mtg for mon 8/21 after 7 8-1-06 sent mail out letter offer, GLEP &amp; CBM info, list of signed LO's. 6-27-06 Title complete and assigned file no.: 389 to Tara Henry.</t>
    </r>
  </si>
  <si>
    <r>
      <t>8-3-06 Signed $6 nonsurf w/o rowa dated 7-7-06</t>
    </r>
    <r>
      <rPr>
        <sz val="7"/>
        <rFont val="Arial"/>
        <family val="0"/>
      </rPr>
      <t xml:space="preserve"> 6-8-06 Title complete and assigned file no.: 363. See notes above.</t>
    </r>
  </si>
  <si>
    <r>
      <t xml:space="preserve">SIGNED 5-23-06 </t>
    </r>
    <r>
      <rPr>
        <sz val="7"/>
        <rFont val="Arial"/>
        <family val="0"/>
      </rPr>
      <t>$6 nonsurf, paid up. 5-25-06 Mr. Ramsey/Mr. Hamill mtg tomorrow. 5-23-06 Rec'd spouse info, addresses, mtg for Fri or Mon. 5-18-06 Title complete and assigned file no.: 347.</t>
    </r>
  </si>
  <si>
    <r>
      <t xml:space="preserve">11/09/06: mailed non-drilling CBM Lease package  </t>
    </r>
    <r>
      <rPr>
        <sz val="7.5"/>
        <rFont val="Arial"/>
        <family val="2"/>
      </rPr>
      <t>10/23/06: "not willing to do anything right now"  10/17/06: Phoned, left message requesting meeting.  10/10/06: Offered $8/ac paid-up, Non-Surface, w/out ROW - She will call back to schedule a meeting.  10/09/06: Left GLEP notice.  10/05/06:  Attempting to contact.  10/03 Attempted contact 6-3-06 not able to commit. Fu in few months  5-16-06 LM 1/8/05 Mrs. McCullough, will discuss w/ her husband. 12-09-04 reviewed &amp; assigned; 12-08-04 title completed. No current OGL or record.</t>
    </r>
  </si>
  <si>
    <t>(724) 238-4306 Regina/Tom or -9683</t>
  </si>
  <si>
    <t>Frund</t>
  </si>
  <si>
    <t>Daniel B. &amp; Constance A., h/w</t>
  </si>
  <si>
    <t>501 Wilpen Rd.</t>
  </si>
  <si>
    <t>51-11-00-0-006</t>
  </si>
  <si>
    <t>Bridge</t>
  </si>
  <si>
    <t>1240 Forbes Rd.</t>
  </si>
  <si>
    <t>Betty &amp; David, mother &amp; son</t>
  </si>
  <si>
    <t>Kusick</t>
  </si>
  <si>
    <t>Iskra</t>
  </si>
  <si>
    <t>Louise F. Yost, Charles A. Fagan IV &amp; K.E. Fagan, Trustee</t>
  </si>
  <si>
    <t>Tempest Farm Trust, by agree-ment dated 1-11-1991</t>
  </si>
  <si>
    <t>51-11-00-0-118</t>
  </si>
  <si>
    <t>P.O. Box 56</t>
  </si>
  <si>
    <t>51-11-00-0-117</t>
  </si>
  <si>
    <t>KJRS Partnership</t>
  </si>
  <si>
    <t>126 Zizan Lane</t>
  </si>
  <si>
    <t>Pilz</t>
  </si>
  <si>
    <t>Alfred N. &amp; Constance N., h/w</t>
  </si>
  <si>
    <t>139 Ramsey Rd.</t>
  </si>
  <si>
    <t>51-07-00-0-004</t>
  </si>
  <si>
    <t>Isbister, Revocable Trust</t>
  </si>
  <si>
    <t>James D.</t>
  </si>
  <si>
    <t>Potomac</t>
  </si>
  <si>
    <t>MD</t>
  </si>
  <si>
    <t>Jenefir D.</t>
  </si>
  <si>
    <r>
      <t>12-02-04 SIGNED $4/ac bonus, $4/ac/yr rental, 1/8th, 5 yr primary term.</t>
    </r>
    <r>
      <rPr>
        <sz val="7"/>
        <rFont val="Arial"/>
        <family val="0"/>
      </rPr>
      <t xml:space="preserve"> (See row's) 11-23-04 To be called 11-29-04. 11-17-04 Had appt. w/ Mr. Reese will let me know 11-23-04 if he will sign a lease.Spoke w/ Mr. Reese 11/12/04, wants me to call back Monday afternoon to set up an appt. 11-12-04 assigned, 11-11-04 title completed. No OGL of record this owner.</t>
    </r>
  </si>
  <si>
    <r>
      <t>SIGNED 7-14-05 $4/ac bonus, $4ac/yr rental. 1/8th, 5 year term.</t>
    </r>
    <r>
      <rPr>
        <sz val="7"/>
        <rFont val="Arial"/>
        <family val="0"/>
      </rPr>
      <t xml:space="preserve"> reviewed &amp; assigned; 11-16-04 title completed. No O&amp;GL of record.</t>
    </r>
  </si>
  <si>
    <t>David E. Jr. &amp; Theresa A.</t>
  </si>
  <si>
    <r>
      <t xml:space="preserve">10/25/06: SIGNED $8/ac nonsurface lease w/o rowa.  </t>
    </r>
    <r>
      <rPr>
        <sz val="7.5"/>
        <rFont val="Arial"/>
        <family val="2"/>
      </rPr>
      <t>10/24/06: MTG 10/25/06 10:00 am to sign.  10/23/06: Attempted contact.  10/19/06: left msg asking for meeting to sign 10/20/06.  10/18/06: Attempted contact.  10/17/06:  Dropped package at Ligonier library; set to sign before weekend.   10/16/06: 10/05/06: Out of prospect.   Attempted contact.  9-14 Shirley said she is trying to talk husband into signing: she wants to sign but he is undecided. I ask for definitive answer by next Wed 9-20-06 she agreed to my request.   9-13 not home 8-2-06 discuss nonsurface offer. stressed need for definitive answer by next Wed, she agreed. 8-1-06 stop by Lig. library,not working 7-28-06 left msg 7-17-06 met w/ Shirley @ library; interested, took signed sheet, price options, bus card; will be in contact for a mtg. 7-10-06 stopped at Ligonier Library - she works Wed @ 5pm. 7-7-06 lm 5-23-06 Offered 4 W Opts, answer ?s, took info FU July 5-8-06 Mail out ltr w/ GLEP info. &amp; signed LO's. 10-14-05: Not home, LM: offer.7-7-05 LM.7-2-05 LM. 1-11-05 reviewed &amp; assigned; 12-27-04 title completed. No O&amp;G lease of record.</t>
    </r>
  </si>
  <si>
    <t>Jack Wigginton: home (713) 460-0256 cell: (713) 906-1854</t>
  </si>
  <si>
    <t>Dan McGrogan (attorney/representative) phone: 412-471-6420 fax: 412-471-9011</t>
  </si>
  <si>
    <r>
      <t>8-3-06 SIGNED $6 nonsurf, w/o row dated 7-7-06</t>
    </r>
    <r>
      <rPr>
        <sz val="7"/>
        <rFont val="Arial"/>
        <family val="0"/>
      </rPr>
      <t xml:space="preserve"> 7-27-06 he called me: question/answer session, wants to sign: wife works in office, will call me next week to sched 7-24-06 stopped @ office: he has pkg; trying to make a decision 7-12-06 lm w/ wendy 7-7-06 Dr. Christianson requested the lease be mailed to him for review; sounds very interested about nonsurf w/o row 5-11-06 No answer. 11-17-05 LM w/ wif</t>
    </r>
    <r>
      <rPr>
        <b/>
        <sz val="7"/>
        <rFont val="Arial"/>
        <family val="0"/>
      </rPr>
      <t xml:space="preserve">. </t>
    </r>
    <r>
      <rPr>
        <sz val="7"/>
        <rFont val="Arial"/>
        <family val="0"/>
      </rPr>
      <t xml:space="preserve">10-5-05 LM. 9-12-05 drop lease pkg off at office for Lessor &amp; Atty review. 9-9-05  likes offer, promise to contact me latter part next week. 7-28-05 Mailed Addendum. OFFERED: Non- surface lease w/ rowa $4/ac bonus, $4ac/yr rental, 1/8th roy., office no answer. 7-13-05 LM. 7-5-05 prepared lease drop off for review. 6-27-05 LM. 12-14-04 reviewed &amp; assigned; 12-14-04 title completed. </t>
    </r>
  </si>
  <si>
    <r>
      <t xml:space="preserve">Signed 10-31-05 $4/ac,b, $4/ac r,, 5yr term. </t>
    </r>
    <r>
      <rPr>
        <sz val="7"/>
        <rFont val="Arial"/>
        <family val="0"/>
      </rPr>
      <t>9-19-05 mtg, took lessor to fairgrounds to look at pumps; wants to discuss w/ wife. 9-15-05 booked mtg, to sign lease 9-19-05. 9-10-05 out of town until 9-12-05. 8-30-05 Lessor sick. 8-22-05 Said he doing some home work on GLEP, said he would call me in a couple days to sign lease. 8-16-05 stop by business, not back from vacation. 8-15-05 prep lease pkg.  11-20-04 said he will sign when over sickness.  Title completed 10-11-04, assigned 10-22-04.</t>
    </r>
  </si>
  <si>
    <r>
      <t>SIGNED</t>
    </r>
    <r>
      <rPr>
        <sz val="7"/>
        <rFont val="Arial"/>
        <family val="0"/>
      </rPr>
      <t xml:space="preserve"> </t>
    </r>
    <r>
      <rPr>
        <b/>
        <sz val="7"/>
        <rFont val="Arial"/>
        <family val="0"/>
      </rPr>
      <t>5-19-06</t>
    </r>
    <r>
      <rPr>
        <sz val="7"/>
        <rFont val="Arial"/>
        <family val="0"/>
      </rPr>
      <t xml:space="preserve"> $6 (nonsurf. Paid up lease) w/o ROW 5-19-06 LM 5-17-06 said would sign once title was ran. 5-17-06 Title complete and assigned file no. 345.</t>
    </r>
  </si>
  <si>
    <r>
      <t>SIGNED 4-20-06</t>
    </r>
    <r>
      <rPr>
        <sz val="7"/>
        <rFont val="Arial"/>
        <family val="0"/>
      </rPr>
      <t xml:space="preserve"> $12 b, $12 r, 1/8 roy., 5 yr term, w/ blank. rowa</t>
    </r>
    <r>
      <rPr>
        <b/>
        <sz val="7"/>
        <rFont val="Arial"/>
        <family val="0"/>
      </rPr>
      <t xml:space="preserve">. </t>
    </r>
    <r>
      <rPr>
        <sz val="7"/>
        <rFont val="Arial"/>
        <family val="0"/>
      </rPr>
      <t>4-18-06 no answer. 4-17-06 FU tomorrow 4-11-06 meet next week 4-17-06. 4-06 offered 4 GLEP pricing options, will have title ran, than set appointment.</t>
    </r>
  </si>
  <si>
    <r>
      <t>8-23-06 reviewed trust, they will make a copy and send it on Monday</t>
    </r>
    <r>
      <rPr>
        <sz val="7"/>
        <rFont val="Arial"/>
        <family val="0"/>
      </rPr>
      <t xml:space="preserve"> 8-3-06 SIGNED $6 nonsurf lease w/o rowa 5-13-06 Title complete and assigned. (See notes on tract ws103)</t>
    </r>
  </si>
  <si>
    <t>724-593-6190</t>
  </si>
  <si>
    <t>Walter D., Jr, &amp; Samuel L. &amp; Beth A. &amp; Michael R.</t>
  </si>
  <si>
    <t>See notes for tract above.</t>
  </si>
  <si>
    <r>
      <t xml:space="preserve">02/06/07: spoke with Estate Manager Bob Harbison: explained deadline for leasing; will drop of pkg for 105 acres tomorrow, plotted deeds  </t>
    </r>
    <r>
      <rPr>
        <sz val="7.5"/>
        <rFont val="Arial"/>
        <family val="2"/>
      </rPr>
      <t xml:space="preserve">01/08/07: left msg for attorney Dan McGrogan  12/05/06: Emailed President Dick Barton  11/09/06: mailed attrny.  11/03/06: Sent e-mail to attorney.  10/25/06: Intersted.   9-13 spoke w/ Dick Barton (Atty) an answered lots of questions- he agreed to make a decision by end of month. 8-23-06 prep pkg; emailed to Dick Barton (Atty) for review. Mr. Barton wanted info about GLEP. GWM &amp; Mr. Barton had convo. 8-10-06 left msg for atty 8-4-06 mtg w/ Bob Harbinson. Bob gave me atty name &amp; phone # to contact. 6-21-06 LM for Bob Estate Manager 5-5-06 mtg w/Bob (caretaker), offered GLEP 4 pricing options,  took info, Booked FU 5-12-06 (Good Attitude) 4-5-06 mailed out offer ltr &amp; $12 bonus, $12 rental, 1/8th roy, 5 yr term. &amp; CBM info pack. </t>
    </r>
  </si>
  <si>
    <r>
      <t xml:space="preserve">02/06/07: left message for decision by Friday  </t>
    </r>
    <r>
      <rPr>
        <sz val="7.5"/>
        <rFont val="Arial"/>
        <family val="2"/>
      </rPr>
      <t>01/08/07: both daughters and spouses have agreed she should sign. Janet Bell is also interested; she owns 5.6ac nearby. Will call me for apt. to sign  12/07/06: Left message for daughter.  11/29/06: unavailable until 12/2/06  11/20/06: Attempted contact.  11/15/06: Attempted contact.  11/08/06: Offered $8/ac nonsurface lease w/o ROWA to Janet Bell (Reep's daughter).  11/01/06: Scheduled MTG 11/8/06 9a.m.  10/23/06: will sched mtg after Halloween  10/19/06: Prep/proof/printed CBM Gas lease packages.  10/17/06: Meeting cancelled due to death in family.  10/16/06: Scheduled meeting for 10/18 at 0900.  10/11/06:  Attempted to contact.  10/03 Offered $8/ac, NSO, NO BROW  9-19 Janet Bell, Ms. Reep's daughter, called me.  She was away that is why it took her so long to respond: She is going to try to convince her mother to participate with a nonsurface lease without a blanket right of way agreement. She will follow up with me in a few days. 9-14 left msg for Janet Bell (daughter) 8-25-06 gave updated list of signed LO's, asked for daughter to call me 6-14-06 ltr to Ms. Bell 5-12-06 Updated on pricing options; doesn't want to sign anything; will talk to daughters for advice. 10/25/05: offered nonsurf, $4ac/B. $4ac/yr/ R, 18th roy., 5yr term. not interested at this time. 10/14/05 left list of signed LO's in mailbox.</t>
    </r>
    <r>
      <rPr>
        <b/>
        <sz val="7.5"/>
        <rFont val="Arial"/>
        <family val="2"/>
      </rPr>
      <t xml:space="preserve">  </t>
    </r>
    <r>
      <rPr>
        <sz val="7.5"/>
        <rFont val="Arial"/>
        <family val="2"/>
      </rPr>
      <t>-22-05 OFFERED: $4/ac B, $4ac/yr/R, 1/8th roy.,riders 1,4,6; not willing to have land disturbed.1/6/05 her daughters are not available.11-21-04 reviewed &amp; assigned; 11-16-04 title completed. No current O&amp;GL of record.</t>
    </r>
  </si>
  <si>
    <t>Herrholtz</t>
  </si>
  <si>
    <t>104 Joy Lane</t>
  </si>
  <si>
    <t>51-16-00-0-011</t>
  </si>
  <si>
    <t>Taylor</t>
  </si>
  <si>
    <t>4251 Route 711</t>
  </si>
  <si>
    <t>L.Dean &amp; Barbara Ann</t>
  </si>
  <si>
    <t>724-238-5292</t>
  </si>
  <si>
    <t>1110 Lincoln Highway</t>
  </si>
  <si>
    <t>North Versailles</t>
  </si>
  <si>
    <t>51-10-00-0-119</t>
  </si>
  <si>
    <t>Case</t>
  </si>
  <si>
    <t>Otis J., II &amp; Jean M., h/w</t>
  </si>
  <si>
    <t>724-238-6428      Contact person Patrick Myers.</t>
  </si>
  <si>
    <t>U</t>
  </si>
  <si>
    <t>724-238-3029        412- 952-3941 cell</t>
  </si>
  <si>
    <t xml:space="preserve">724-238-2636 &amp; hm/bus 724-396-1624, </t>
  </si>
  <si>
    <t>Q</t>
  </si>
  <si>
    <t>8210 Brittany Place</t>
  </si>
  <si>
    <t>412-366-0707</t>
  </si>
  <si>
    <t>7-25-06 Title complete and assigned file no.: 397 to Tara Henry. See Notes Above.</t>
  </si>
  <si>
    <t>7-25-06 Title complete and assigned file no.: 396 to Tara Henry. See Notes Above.</t>
  </si>
  <si>
    <t>UNKNOWN</t>
  </si>
  <si>
    <t>Muller</t>
  </si>
  <si>
    <t>Estate of George C., his heirs or assigns</t>
  </si>
  <si>
    <t>10/11/06: title cpmpleted.  Surface owners and Tax map number boxes state "see attachment" but no attachemnt.</t>
  </si>
  <si>
    <t>51-06-00-0-009, 072</t>
  </si>
  <si>
    <t>44Paul Revere Road</t>
  </si>
  <si>
    <t>11/30/06: title completed.</t>
  </si>
  <si>
    <t>Mellon</t>
  </si>
  <si>
    <t>Seward Prosser</t>
  </si>
  <si>
    <t>PO Box RKM</t>
  </si>
  <si>
    <t>51-06-00-0-072</t>
  </si>
  <si>
    <t>09/22/06: Title completed.</t>
  </si>
  <si>
    <t>51-10-00-0-058</t>
  </si>
  <si>
    <t>09/30/06: Title completed.</t>
  </si>
  <si>
    <t>51-11-00-0-141</t>
  </si>
  <si>
    <t>12/05/06: Title completed.</t>
  </si>
  <si>
    <t>Gaskin</t>
  </si>
  <si>
    <t>Florence Mae &amp; William J.</t>
  </si>
  <si>
    <t>679 Old Lincoln HWY.</t>
  </si>
  <si>
    <t>51-10-00-0-059</t>
  </si>
  <si>
    <t>11/26/06: Title completed.</t>
  </si>
  <si>
    <t>51-11-00-0-001</t>
  </si>
  <si>
    <t>11/29/07: Title completed.</t>
  </si>
  <si>
    <t>Nannie O. &amp; Josephine Ormond Calder, heirs or assigns</t>
  </si>
  <si>
    <t>Unknown</t>
  </si>
  <si>
    <t>51-16-00-0-079, 51-16-00-0-080, &amp; 51-17-00-0-005</t>
  </si>
  <si>
    <t>48-13-00-0-013</t>
  </si>
  <si>
    <t>Troiani</t>
  </si>
  <si>
    <t>Vincent F.</t>
  </si>
  <si>
    <t>New Florence</t>
  </si>
  <si>
    <t>48-13-00-0-021</t>
  </si>
  <si>
    <t>Sweeney</t>
  </si>
  <si>
    <t>Dennis H.</t>
  </si>
  <si>
    <r>
      <t>9-30 Long meeting with her son, she is deceased.  The estate is still open: he took sonsurf. lease pkg, said he wants to
participate, the attorney is going to review.  The title needs updated and he will call me at the end of the week to set a follow up appointment.</t>
    </r>
    <r>
      <rPr>
        <sz val="7.5"/>
        <rFont val="Arial"/>
        <family val="2"/>
      </rPr>
      <t xml:space="preserve"> 9-28 Located dwelling: it was dark and I couldn't find the drive way - I will visit on Saturday</t>
    </r>
    <r>
      <rPr>
        <b/>
        <sz val="7.5"/>
        <rFont val="Arial"/>
        <family val="2"/>
      </rPr>
      <t xml:space="preserve">. </t>
    </r>
    <r>
      <rPr>
        <sz val="7.5"/>
        <rFont val="Arial"/>
        <family val="2"/>
      </rPr>
      <t xml:space="preserve"> 9-13-06 sent mail out ltr, list of signed LO's, GLEP &amp; CBM info</t>
    </r>
    <r>
      <rPr>
        <sz val="7.5"/>
        <rFont val="Arial"/>
        <family val="0"/>
      </rPr>
      <t xml:space="preserve"> 9-2-06 title complete and assigned file no: 422 to T. Henry.</t>
    </r>
  </si>
  <si>
    <t>Betty J. (deceased)</t>
  </si>
  <si>
    <t>William</t>
  </si>
  <si>
    <t>142 Coke Oven Road</t>
  </si>
  <si>
    <t>48-22-00-0-015</t>
  </si>
  <si>
    <t>Miney</t>
  </si>
  <si>
    <t>136 Coke Oven Road</t>
  </si>
  <si>
    <t>Rodney &amp; Carol B.</t>
  </si>
  <si>
    <t>Richard J. Jr, &amp; Betty J.</t>
  </si>
  <si>
    <t>661 Wilpen Road</t>
  </si>
  <si>
    <t>Part 48-22-00-0-082</t>
  </si>
  <si>
    <t>9-7-06 title complete and assigned to T. Henry. Surface owner only.</t>
  </si>
  <si>
    <t>X</t>
  </si>
  <si>
    <r>
      <t xml:space="preserve">02/21/07: left offer letter and GLEP notice </t>
    </r>
    <r>
      <rPr>
        <sz val="7.5"/>
        <rFont val="Arial"/>
        <family val="2"/>
      </rPr>
      <t xml:space="preserve"> 12/18/06: they are available most days; stop during the week at my convenience  11/07/06: Grt requested call back Monday to sched. mtg next week  7-26-06 mtg 2hours, won't sign CBM nonsurf lease:  not convinced that water won't be affected; has 2 wells from Keystone on tract. After much, discussion on latter, Lessor still wouldn't sign. 7-18-06 she decided they don't want to sign; I made it clear the map is available if they want to see it for proof we won't be drilling under; may call to see map 7-13-06 Offered $6/6 nonsurf lease,w/orow; concerned about water and not enough $ in royalty checks. 7-12-06 mtg sched 7/13 1:00pm. Title complete and assigned file no.: 360.</t>
    </r>
  </si>
  <si>
    <t>(1) Michael &amp; Margaret G. (2) Joseph &amp; Jean (3) Stephen &amp; Jennifer</t>
  </si>
  <si>
    <t>(1)Mulcahy (2) Glassetter                 (3) Glassetter</t>
  </si>
  <si>
    <t>7-26-06 Title complete and assigned file no.: 366 To Tara Henry.  SURFACE OWNERS ONLY.</t>
  </si>
  <si>
    <t>Thomas P. McKelvey Heirs</t>
  </si>
  <si>
    <t>Jennie, Ross M., Mary Kuhns, William, Nellie Johnston, Belle Withrow, R. McKinley McKelvey</t>
  </si>
  <si>
    <t>7-26-06 Title complete and assigned file no.: 366 To Tara Henry.  COAL OWNERS ONLY.</t>
  </si>
  <si>
    <t>51-05-00-0-062</t>
  </si>
  <si>
    <t>5563 Orthumberland</t>
  </si>
  <si>
    <t>412-578-0288</t>
  </si>
  <si>
    <t>48-22-00-0-119</t>
  </si>
  <si>
    <t>Johnston</t>
  </si>
  <si>
    <t>Donald R. &amp; Dotti Jo</t>
  </si>
  <si>
    <t>248 Hamill School Road</t>
  </si>
  <si>
    <t>(724) 238-6778</t>
  </si>
  <si>
    <t>724-837-1518      724-837-7680 direct to Henkel</t>
  </si>
  <si>
    <t>Theodore M. &amp; Veronica E., h/w</t>
  </si>
  <si>
    <t>275 Wilpen Road</t>
  </si>
  <si>
    <t>48-21-00-0-003 &amp; 51-06-00-0-055</t>
  </si>
  <si>
    <t>James R. &amp; Dianne S., h/w</t>
  </si>
  <si>
    <t>51-11-00-0-060</t>
  </si>
  <si>
    <t>Zizan</t>
  </si>
  <si>
    <t>Nicholas, Jr. and Ruth Ann, h/w</t>
  </si>
  <si>
    <t>Y</t>
  </si>
  <si>
    <t>51-06-00-0-044; 51-06-00-0-083; 51-06-00-0-084</t>
  </si>
  <si>
    <t>William E. &amp; Kathy</t>
  </si>
  <si>
    <t>113 Maple Drive</t>
  </si>
  <si>
    <t>Donald W. &amp; Elizabeth</t>
  </si>
  <si>
    <t>193 Wineland Road</t>
  </si>
  <si>
    <t>James R.</t>
  </si>
  <si>
    <t>P.O. Box 722 Firetower Road</t>
  </si>
  <si>
    <r>
      <t xml:space="preserve">724-238-2975 </t>
    </r>
    <r>
      <rPr>
        <b/>
        <sz val="7.5"/>
        <color indexed="8"/>
        <rFont val="Arial"/>
        <family val="0"/>
      </rPr>
      <t xml:space="preserve">atty George Welty 724-238-5877 </t>
    </r>
    <r>
      <rPr>
        <sz val="7.5"/>
        <color indexed="8"/>
        <rFont val="Arial"/>
        <family val="0"/>
      </rPr>
      <t xml:space="preserve">(same as John Stewart)     </t>
    </r>
  </si>
  <si>
    <t>N/A</t>
  </si>
  <si>
    <r>
      <t xml:space="preserve">10/10/06: SIGNED $8/ac, Non-Surface w/out ROW.  </t>
    </r>
    <r>
      <rPr>
        <sz val="8"/>
        <rFont val="Arial"/>
        <family val="2"/>
      </rPr>
      <t>10/09/06: Completed bring down for tomorrow's meeting.  10/05/06:  Offered $8/ac non-surface lease w/o ROW  9-28 sent mail out ltr offer, GLEP &amp; CBM info, list of signed LO's 8-31-06 title complete and assigned file no: 427 to T. Henry.</t>
    </r>
  </si>
  <si>
    <r>
      <t xml:space="preserve">10/10/06: SIGNED $8/ac paid-up, Non-Surface, w/out ROW.  </t>
    </r>
    <r>
      <rPr>
        <sz val="8"/>
        <rFont val="Arial"/>
        <family val="2"/>
      </rPr>
      <t>10/09/06: Confirmed meeting for tomorrow and prepared documents.  10/05/06:  Scheduled meeting for 10/10/06.  8-31-06 title complete and assigned file no: 432 to T. Henry.</t>
    </r>
  </si>
  <si>
    <r>
      <t xml:space="preserve">10/10/06: SIGNED $8/ac paid-up, Non-Surface, w/out ROW.  </t>
    </r>
    <r>
      <rPr>
        <sz val="8"/>
        <rFont val="Arial"/>
        <family val="2"/>
      </rPr>
      <t>10/05/06:  Scheduled meeting for 10/10/06  9-26-06 sent mail out ltr offer, list of signed landowners, GLEP &amp; CBM info 8-31-06 title complete and assigned file no: 431 to T. Henry.</t>
    </r>
  </si>
  <si>
    <r>
      <t xml:space="preserve">10/10/06: Tracts sold, papers signed, closing in February 2007.  </t>
    </r>
    <r>
      <rPr>
        <sz val="7.5"/>
        <rFont val="Arial"/>
        <family val="2"/>
      </rPr>
      <t>10/09/06: Offered non-surface lease; property in process of being sold; husband will call back.  10/05/06:  Attempting to contact.  10/03 Attempted contact 9-20-06 per mtg w/ GM/Jeff/Tara - Tara is to set up apt w/ GWM 4-17-06 mtg, not willing to sign; subject tract may be purch. by Ligonier Twp. 11-15-05  wants to wait, thinks property will be included in Ligonier township future development. 10/26/05 Offered non-surface lease; considering, but wants to wait until his property is appraised. 9-9-05 mtg, not willing to sign any leases until spring; wants input from realtor at that time. 8-23-05 he has alot on mind, selling dairy farm. LM. 10-27-04, Will not sign, "is going to develop". Title completed, ref. 1847/478. 9-29-04.</t>
    </r>
  </si>
  <si>
    <r>
      <t xml:space="preserve">2-2-06 mtg, Lessor wants water analysis info on CBM operations. </t>
    </r>
    <r>
      <rPr>
        <sz val="7.5"/>
        <rFont val="Arial"/>
        <family val="2"/>
      </rPr>
      <t xml:space="preserve">1-27-06 mtg 2-2-06.1-4-06 LM. FU 1-9-06. 12-9-05 Offered non-surface lease w/out row, $6ac/B, $8ac/yr rent, 1/8th roy, 5yr term. Mr. Banas said he would discuss w/ Board members, next contact after Christmas.12-20-04 Reported, "Board not interested in any type of lease". 12-3-04 Offered$4/ac bonus, $4/ac/y rental, 1/8th, 5 yr primary term, presented pkg. Wants published eco report on CBM environmental affects, local report if possible. 11-08-04 Will send paper work to Mr. Banas. </t>
    </r>
  </si>
  <si>
    <r>
      <t>9-20-06 Tara obtained heir document</t>
    </r>
    <r>
      <rPr>
        <sz val="7.5"/>
        <rFont val="Arial"/>
        <family val="2"/>
      </rPr>
      <t xml:space="preserve"> 1-27-06 mtg,obtained currative on heirship</t>
    </r>
    <r>
      <rPr>
        <b/>
        <sz val="7.5"/>
        <rFont val="Arial"/>
        <family val="2"/>
      </rPr>
      <t>.</t>
    </r>
    <r>
      <rPr>
        <sz val="7.5"/>
        <rFont val="Arial"/>
        <family val="2"/>
      </rPr>
      <t xml:space="preserve"> 1-18-06 booked phone call 1-23-06 7pm.11-28-05 Betty Brown still locating heirs. 9-7-05  working on heirs adddress &amp; phone#. 8-27-05 mtg; going to send me names &amp; numbers of the remaining heirs involved. will prep. lease for next meeting for the 7-11-05 OFFERED: Non- surface lease w/ rowa. $4/ac bonus, $4ac/yr rental, 1/8th roy.; considering, said not sure of location of all the heirs. I told him I will look at title report &amp; get back w/ him. Spoke w/ Donald Brown on 10/27/04, to get currative on the heirship. </t>
    </r>
  </si>
  <si>
    <t>Farm:724-238-5460 Office: 412-288-8173 (Lisa) lfagan@federatedinv.com</t>
  </si>
  <si>
    <r>
      <t xml:space="preserve">11/28/06: SIGNED $12/ac CBM Gas Lease with Blanket Right of Way Agreement; processed signed pkg  </t>
    </r>
    <r>
      <rPr>
        <sz val="7.5"/>
        <rFont val="Arial"/>
        <family val="2"/>
      </rPr>
      <t>11/27/06: received mostly executed pkg; mtg to complete tom. 11am w/ Vice Pres.  11/20/06: Vice President had surgery: delaying execution  11/13/06: prep CBMGl/ ROWA pkg - Signed Scott Graham: awaiting execution from others  11/09/06: Attempted contact.  11/07/06: prep CBM/ROW pkg  11/06/06: Scott Graham decided on $12/ac standard CBM Lease w/ ROWA  9-28-06 lm for S.Graham 9-20-06 Called Scott Graham &amp; left T. Henry &amp; GM contact info. 9-13 met w/ 4 board members &amp; 6 club mem; offer: $12b, $12 rent 1/8th roy, 5yr term CBMGL &amp; $8bonus, $8rental, 1/8th roy, 5yr term nonsurf CBGL. Both  w/ BROWA. Lessors agreed to a definitive answer on 10-5-06 next club meeting. Lessor's had good attitude toward offer. 9-5-06 Sott Graham called to postpone scdeduled mtg for next Wed 9-13-06 7:30pm. 8-22-06 S. Graham agreed to meet 9-6-06 7:30pm w/ board members. 8-19-06 lm for S. Graham 8-15-06 Scott Graham said he'd discuss w/ board &amp; call me Fri 8-18 for mtg 8-12-06 Scott Graham- left msg on voice mail</t>
    </r>
    <r>
      <rPr>
        <b/>
        <sz val="7.5"/>
        <rFont val="Arial"/>
        <family val="2"/>
      </rPr>
      <t>.</t>
    </r>
    <r>
      <rPr>
        <sz val="7.5"/>
        <rFont val="Arial"/>
        <family val="2"/>
      </rPr>
      <t xml:space="preserve"> 8-10-06 Bill Lemon gave secretary name/# to contact tom. 7-28-06 had long conversation ith Bill Lemon (board member) I ask to meet with the board members at their next meeting 8-17-06 8pm. Lessor agreed. 7-24-06  went to neighbors; inquired about members to contact. Joe Davis said contact Mr. Breisner.  left msg. 7-19-06 gate locked 7-13-06 unaccessable 5-26-06 GLEP notice left 5-4-06 said associaction reviewing ltr offer &amp; CBM info</t>
    </r>
    <r>
      <rPr>
        <b/>
        <sz val="7.5"/>
        <rFont val="Arial"/>
        <family val="2"/>
      </rPr>
      <t xml:space="preserve">  </t>
    </r>
    <r>
      <rPr>
        <sz val="7.5"/>
        <rFont val="Arial"/>
        <family val="2"/>
      </rPr>
      <t>4-26-06 spoke w/ James Tiberi, quick overview of CBM Operations.said mail info for review at next meeting on 5-3-06.</t>
    </r>
  </si>
  <si>
    <r>
      <t xml:space="preserve">11/09/06: faxed coal acquisition deed  </t>
    </r>
    <r>
      <rPr>
        <sz val="8"/>
        <rFont val="Arial"/>
        <family val="2"/>
      </rPr>
      <t xml:space="preserve">11/03/06: Attempted contact.  10/25/06: family intersted in signing, follow up Monday.  10/04/06:  Attempting to contact.  8-31-06 title complete and assigned file no: 420. COAL OWNER ONLY. </t>
    </r>
  </si>
  <si>
    <r>
      <t xml:space="preserve">03/20/07: faxed Non-Drilling lease to Attorney McCarthy </t>
    </r>
    <r>
      <rPr>
        <sz val="7.5"/>
        <rFont val="Arial"/>
        <family val="2"/>
      </rPr>
      <t xml:space="preserve"> 02/20/07: spoke w/ Lisa; counsel has GM cell- a few changes are requested, then she will forward mailing addresses to execute pkg  02/13/07: emailed pkg to L. Fagan for review  02/09/07: rec'd phone call from L. Fagan: wants to execute documents; emailed to GWM  02/07/07: left final message for Lisa Fagan: offer is revoked 2/20/07  01/30/07: left msg w/ secretary  01/08/07: left msg for Lisa Fagan  01/03/07: left msg for Lisa Fagan @ her office  12/13/06: prep/printed CBMGL/ROW pkgs; Mtg with Lisa Fagan, Trustee: Offered $6/ac nonsurface CBM Gas Lease w/ ROWA &amp; $12/ac standard CBM Gas Lease w/ ROWA. Emailed docs to GM to create as PDF-will email to all trustees involved MTG with Gary Monferdini  12/07/06: mtg w/ L. Fagan 12/13, completed bring down; plotted outsale  10/31/06: left msg at office  8-25-06 left msg 8-17-06 left msg for Lisa Fagan. 8-9-06 Lisa Fagan wants adden. emailed for brother to review. We agreed to talk again on Mon 8-12. 8-2-06 per recording: office on vacation until August 7 7-11-06 lm for Louise 4-19-06 LM 4-14-06 Charles said to contact his daughter on 4-20-06. 2-22-06 wife took phone # &amp; said husband will call me. 12-15-05 prep lease &amp; mailed. 12-13-05 Wants lease pkg mailed for review. 11-23-05 bad timing had company, FU 12-14-05. 11-10/04/05 mtg, w/ atty: approved, lease pkg. 8-29-05 Atty not avail. 8-23-05 stop by office, Atty out to lunch, LM. 8-16-05 stop Atty. Office, out of office (sick). 8-10-05  atty,OFFERED: Non- surface lease w/ rowa. $4/ac bonus, $4ac/yr rental, 1/8th roy; will discuss w/ Lessor's, wants me FU 8-16-05. 7-19-05 mtg, atty, he will review lease &amp; email request. 7-14-05 secretary gave me email address to send lease.</t>
    </r>
  </si>
  <si>
    <r>
      <t xml:space="preserve">12/07/06: decline offer @ this time; pursued Texas Keystone instead. Won't lease both: "there are no benefits to lease for CBM"  </t>
    </r>
    <r>
      <rPr>
        <sz val="7.5"/>
        <rFont val="Arial"/>
        <family val="2"/>
      </rPr>
      <t>11/29/06: decision will be made by Friday  11/15/06: pkgs have been taken to attorney for review: will resched. mtg 11/17/06  11/10/06: mtg to sign resched for 11/16  11/06/06: mtg to sign Saturday  10/30/06: Bob (son) called me - question/answer session  10/25/06: offered $12/ac &amp; $8/ac leases w/ ROWA: left lease pkg for review.  10/23/06: Verified address &amp; mtg for 10/25/06 8:00 pm  10/20/06: canceled mtg: rescheduled for 10/25/06 8:00 pm  10/19/06: Prep/proof/printed CBM Gas lease packages.  10/18/06: Meeting scheduled for 10/20  10/17/06: Phoned, left message requesting meeting.  10/11/06: Scheduled meeting with them and neighbor for 16 Oct.  1-11-06 Offered $12 B, $12/ac/yr rent., 1/8th royalty, 5yr term, w/row,or non-surface lease $8 bonus, $8/ac/yr rent.  won't sign unless Il guarentee a well on his tract. FU in a month. 1/8/05, wants a well site on property. 12-05-04 OFFERED $4/ac bonus, $4/ac/yr rental, 1/8th, 5 yr primary term; has lease for review.11-21-04 reviewed &amp; assigned; 11-18-04 title completed. No current O&amp;GL of record.</t>
    </r>
  </si>
  <si>
    <r>
      <t>12/07/06: mailed offer letter</t>
    </r>
    <r>
      <rPr>
        <sz val="10"/>
        <rFont val="Arial"/>
        <family val="2"/>
      </rPr>
      <t xml:space="preserve">   14 acres OUT OF PROSPECT AREA.</t>
    </r>
  </si>
  <si>
    <r>
      <t xml:space="preserve">12/07/06: tried to schedule a mtg; "we're not interested" and hung up on me </t>
    </r>
    <r>
      <rPr>
        <sz val="7.5"/>
        <rFont val="Arial"/>
        <family val="2"/>
      </rPr>
      <t xml:space="preserve"> 10/21/06: canceled mtg: not willing to reschedule at this time.  10/19/06: Prep/proof/printed CBM Gas lease packages.  10/04/06 Prepared Package 10/02 Verbal comit to non-surface and no ROW  9-13-06 sent mail out ltr, list of signed LO's, GLEP &amp; CBM info 9-7-06 title complete and assigned file no: 425 to T. Henry.</t>
    </r>
  </si>
  <si>
    <r>
      <t xml:space="preserve">12/12/06: will not consider our offer: "documents are too one sided"  </t>
    </r>
    <r>
      <rPr>
        <sz val="7.5"/>
        <rFont val="Arial"/>
        <family val="2"/>
      </rPr>
      <t>12/07/06: Unavailable.  11/29/06: waiting on Att. Welty  11/28/06: waiting to receive pkg from att.  11/20/06: have no contacted att, out of town for holiday, follow up Monday  11/14/06: attorney will complete reviewing documents by the end of the week  11/01/06: Offered $8/ac nonsurface CBM Lease w/ BROWA - taking to attorney  10/31/06: Set meeting for 11/3 1:30pm  10/30/06: Attempted contact.  10/18/06: Going out of town; call back 10/30 to set up meting.  10/11/06:  Attempted contact.  9-21-06 left msg following up w/ lease that was sent to him 8-11-06 mailed lease pkg 8-9-06 Harry wants lease pk sent to his home - he is too busy to meet 8-1-06 stop by dwelling no one home 7-17-06 Harry called me: very interested in having a mtg, going out of town, will call to sched in a week or so once returns. 7-11-06 wife said they are not interested in anything right now, took my info if husband is he'll call me; very polite about it. 6-30-06 LM 6-10-06 unavailable 6-7-06 unavailable 6-6-06 No one home 5-30-06 unavail 5-26 lm 5-18-06 Unavailable 5-4-06 MTG offered GLEP 4 pricing options, took GLEP info pack for review. Booked FU 5-9-06.</t>
    </r>
    <r>
      <rPr>
        <b/>
        <sz val="7.5"/>
        <rFont val="Arial"/>
        <family val="2"/>
      </rPr>
      <t xml:space="preserve">  </t>
    </r>
    <r>
      <rPr>
        <sz val="7.5"/>
        <rFont val="Arial"/>
        <family val="2"/>
      </rPr>
      <t>4-11-06 stop by dwelling nobody home.11/8/04, spoke w/ landowner, absolutely will not lease they are "going to preserve land". 11-6-04 assigned, 11-5-04 title completed. No OGL.</t>
    </r>
  </si>
  <si>
    <r>
      <t xml:space="preserve">01/30/07: Prepared mail out offer letters and supporting informaiton packets to send  </t>
    </r>
    <r>
      <rPr>
        <sz val="7.5"/>
        <rFont val="Arial"/>
        <family val="2"/>
      </rPr>
      <t>9-23 Called &amp; Talked to Lisa. Asked for mtg w/ GM/Tara to discuss any issues, concerns, get feedback: Jeff had been there a dozen times, pumping water system doesn't make sense, don't seem to trust the system, just not interested in hearing anymore 9-20-06 per mtg w/ GM/Jeff/Tara - Tara needs to contact Lisa for mtg w/ GWM 9-15 Left message with daughter 3/29/06 offered 4 GLEP pricing options, his wifes not willing to sign lease: her uncle advise her not to sign &amp; tract is in the process of being subdivided. 2/27/06 mtg,Offered 4 pricing options, wants to look at pumps at fairground, &amp; decide which option to go w/. Booked mtg 3/14/06.2-9-06 mtg, said  he is considering signing a lease, wants me to FU 2-13-06  for a time on 2-14-06 to meet w/ his wife &amp; discuss lease. 2-1-06 spoke w/ wife, took my phone#, &amp; said will contact this week for a time to meet. 1-3-06  Lessor said he was interested, &amp; wants to meet later this week, wants discuss w/ wife for time &amp; date, would call me tomorrow or at the latest Thurs.</t>
    </r>
  </si>
  <si>
    <r>
      <t xml:space="preserve">01/31/07: left message  </t>
    </r>
    <r>
      <rPr>
        <sz val="9"/>
        <rFont val="Arial"/>
        <family val="2"/>
      </rPr>
      <t>01/08/07: left message  10/10/06: Mailed Non_surface package to him for his attorney to review.  10/09/06: Prepared Non-Surface package for mailing.  10/02 Follow-up phoncon - left message.  11-12-04 assigned, 11-11-04 title completed. 50% undivided interest in surface &amp; coal.</t>
    </r>
  </si>
  <si>
    <r>
      <t xml:space="preserve">01/31/07: Mailed offer letters with supporting information  </t>
    </r>
    <r>
      <rPr>
        <sz val="7.5"/>
        <rFont val="Arial"/>
        <family val="2"/>
      </rPr>
      <t>11/06/06: prep/print nondrilling CBM pkg - mailed  10/16/06:  Called, left message.  8-1-06 sent mail out offer letter, GLEP &amp; CBM info, list of signed LO's, 4 Wilpen Opts. 6-27-06 Title complete and assigned file no.: 391 to Tara Henry.</t>
    </r>
  </si>
  <si>
    <r>
      <t xml:space="preserve">03/14/07: attempted contact, lessor unavailable, stopped by ligonier address and nobody answered.   </t>
    </r>
    <r>
      <rPr>
        <sz val="7.5"/>
        <rFont val="Arial"/>
        <family val="2"/>
      </rPr>
      <t>02/21/07: Left GLEP notice and offer letter  01/22/07: mail was returned, no answer, unable to leave a message  01/11/07: mailed letter to 314 Claghorne Place, Cape Map, NJ 08204, phone number (609) 884-1379  12/07/06: mailed offer letter  9-5-06 sent mail out info to a diff. address 8-1-06 sent mail out offer, GLEP info, CBM Info, list signed LO's, 4 Wilp. Opts. 7-28-06 Title complete and assigned file no.: 374 to Tara Henry.</t>
    </r>
  </si>
  <si>
    <r>
      <t xml:space="preserve"> Title completed, but not written up; surface owner does not own coal. </t>
    </r>
    <r>
      <rPr>
        <sz val="7.5"/>
        <rFont val="Arial"/>
        <family val="2"/>
      </rPr>
      <t>10-24-04 Note: Title needs to be comfirmed, before signing.10-15-04 Offered $4/ac bonus, $4/ac/yr rental, 1/8th, 5 yr term + 5 yr optn, reclamation, bury lines &amp; consent on lines/routes riders. Will sign as soon as land is partitioned (w/ son). Call back 10-29-04. 9-24-04: Called, Mr. Siemering out of town, call back 9-27-04 to discuss apt.  9-9-2004  I spoke w/ Mrs. She stated that they are interested but she and her husband are very busy for the next few weeks and would like to get together w/ me after that.</t>
    </r>
  </si>
  <si>
    <t>Peter J. Gaynor &amp; Amy S. Gaynor</t>
  </si>
  <si>
    <t>724-238-6239</t>
  </si>
  <si>
    <t>Milicent</t>
  </si>
  <si>
    <t>94 Old Lincoln Hwy. W.</t>
  </si>
  <si>
    <t>Elizabeth</t>
  </si>
  <si>
    <t>313 Marigold Dr.</t>
  </si>
  <si>
    <t>724-836-5790</t>
  </si>
  <si>
    <t>Kenneth W. &amp; Shirley A. Trust</t>
  </si>
  <si>
    <t>51-06-00-0-064, 51-6-00-0-061, 51-11-00-0-003</t>
  </si>
  <si>
    <t>51-11-00-0-136, 51-17-00-0-249; &amp; 51-17-00-0-250</t>
  </si>
  <si>
    <t>k</t>
  </si>
  <si>
    <t>L</t>
  </si>
  <si>
    <t xml:space="preserve">(724)235-2490 </t>
  </si>
  <si>
    <t>(724) 238-0130</t>
  </si>
  <si>
    <t>Jerry L. &amp; Pamela A.</t>
  </si>
  <si>
    <t>29.02 acres OUT OF PROSPECT AREA</t>
  </si>
  <si>
    <t xml:space="preserve">58.142 acres OUT OF PROSPECT AREA.  </t>
  </si>
  <si>
    <r>
      <t>23.9 acresOUT OF PROSPECT AREA</t>
    </r>
    <r>
      <rPr>
        <sz val="8"/>
        <rFont val="Arial"/>
        <family val="0"/>
      </rPr>
      <t>.</t>
    </r>
  </si>
  <si>
    <r>
      <t>30.5 acres OUT OF PROSPECT AREA</t>
    </r>
    <r>
      <rPr>
        <sz val="8"/>
        <rFont val="Arial"/>
        <family val="0"/>
      </rPr>
      <t>.</t>
    </r>
  </si>
  <si>
    <t xml:space="preserve">18.22 acre OUT OF PROSPECT AREA.  </t>
  </si>
  <si>
    <r>
      <t>7-27-06 SIGNED $12/b $12/R paid up CBMG Lease, BROWA, 1/8 roy, 5 yr term (tracts 51-05-62, 63, 64, 65, 66.</t>
    </r>
    <r>
      <rPr>
        <sz val="7"/>
        <rFont val="Arial"/>
        <family val="0"/>
      </rPr>
      <t xml:space="preserve"> 7-24-06 Title complete and assigned file no.: 393 to Tara Henry.</t>
    </r>
  </si>
  <si>
    <r>
      <t>11-10-04 SIGNED: $1 plus $2.00/ft for actual footage constructed, if built; payment for construction for "foreign gas" only.</t>
    </r>
    <r>
      <rPr>
        <sz val="7.5"/>
        <rFont val="Arial"/>
        <family val="0"/>
      </rPr>
      <t>.</t>
    </r>
  </si>
  <si>
    <t>Herbert T. &amp; Emmabelle, h/w</t>
  </si>
  <si>
    <t>128 Hazlett Lane</t>
  </si>
  <si>
    <t>724-238-5815</t>
  </si>
  <si>
    <t>51-10-00-0-060</t>
  </si>
  <si>
    <t>Becer</t>
  </si>
  <si>
    <t>724-238-9716</t>
  </si>
  <si>
    <t>51-06-00-0-058</t>
  </si>
  <si>
    <t>Berardi</t>
  </si>
  <si>
    <t>724-539-0407</t>
  </si>
  <si>
    <t>Siemering</t>
  </si>
  <si>
    <t>John P. &amp; Leslie</t>
  </si>
  <si>
    <t>724-836-4155</t>
  </si>
  <si>
    <t>7                    Woodbrook Court</t>
  </si>
  <si>
    <t>removed</t>
  </si>
  <si>
    <t>RD 1, Box 289</t>
  </si>
  <si>
    <t>9-19-04 SIGNED: $1 plus $2.00/ft for actual footage constructed, if built; payment for construction for "foreign gas" only.</t>
  </si>
  <si>
    <t>9-22-04 SIGNED: $1 plus $2.00/ft for actual footage constructed, if built; payment for construction for "foreign gas" only.</t>
  </si>
  <si>
    <t>(410) 529-0804</t>
  </si>
  <si>
    <r>
      <t>12-20-04 SIGNED $4/ac bonus, $4/ac/yr rental, 1/8th, 5 yr primart term.</t>
    </r>
    <r>
      <rPr>
        <sz val="7"/>
        <rFont val="Arial"/>
        <family val="0"/>
      </rPr>
      <t xml:space="preserve"> 12-09-04 reviewed &amp; assigned; 12-08-04 title completed. No current OGL or record. For additional acreage see WS77.</t>
    </r>
  </si>
  <si>
    <r>
      <t>8-31-06 Signed Electric ROW/Easement agree.</t>
    </r>
    <r>
      <rPr>
        <sz val="7"/>
        <rFont val="Arial"/>
        <family val="0"/>
      </rPr>
      <t xml:space="preserve"> 8-30-06 presented electric ROW easement agreement &amp; discussed terms of K.  Will sign tom.10am. 8-29-06 no answer Signed 9-9-05 $4/ac bonus,$4/ac/rental, 1/8th, 5yr, term, non-surface use lease</t>
    </r>
    <r>
      <rPr>
        <b/>
        <sz val="7"/>
        <rFont val="Arial"/>
        <family val="0"/>
      </rPr>
      <t xml:space="preserve">. </t>
    </r>
    <r>
      <rPr>
        <sz val="7"/>
        <rFont val="Arial"/>
        <family val="0"/>
      </rPr>
      <t>8-20-05 no answer. 7-27-05 on vaca, FU 8-20-05. 7-12-05 wife gave husbands work email address. 7-14-05 emailed, waiting on response. will give me difinitive answer by 7-12-05. 7-6-05 wants me to FU on 7-9-05. 1180/137 10-24-04  Call back 12-15-04. O&amp;GL 9-25-2004   Contact on weekends only.Signed O&amp;GL w/ Keystone). 8/10/2004  . TITLE COMPLETED 11-8-04, signed OGL Falcon, 7-12-04, 2yrs.</t>
    </r>
  </si>
  <si>
    <t>724-238-5101</t>
  </si>
  <si>
    <t>724-238-6866</t>
  </si>
  <si>
    <t>724-238-3991</t>
  </si>
  <si>
    <t>724-238-8888</t>
  </si>
  <si>
    <t>724-238-9358</t>
  </si>
  <si>
    <t>H 724-238-7064, W 724-836-1510, ext. 200</t>
  </si>
  <si>
    <t>724-238-7261</t>
  </si>
  <si>
    <t>724-238-5267</t>
  </si>
  <si>
    <t>H 724-668-7833, W 724-668-7147</t>
  </si>
  <si>
    <t>724-238-9351</t>
  </si>
  <si>
    <t>724-238-2077</t>
  </si>
  <si>
    <t>724-327-4271</t>
  </si>
  <si>
    <t>412-824-2477</t>
  </si>
  <si>
    <t>724-238-6761</t>
  </si>
  <si>
    <t>724-593-2878</t>
  </si>
  <si>
    <t>724-238-3954</t>
  </si>
  <si>
    <t>724-238-3176</t>
  </si>
  <si>
    <t>724-593-3446</t>
  </si>
  <si>
    <t>724-238-4079</t>
  </si>
  <si>
    <t>Barron</t>
  </si>
  <si>
    <t>Ronald A., etal</t>
  </si>
  <si>
    <t>Weaver</t>
  </si>
  <si>
    <t>Richard, etal</t>
  </si>
  <si>
    <t>4078 Rt. 711</t>
  </si>
  <si>
    <t>51-05-00-0-074; 51-05-00-0-119; 51-05-00-0-127</t>
  </si>
  <si>
    <t>(1) 268 Giesy Rd (2) 137 Berkley Rd (3) 116 Berkley Rd</t>
  </si>
  <si>
    <t>51-05-00-0-130</t>
  </si>
  <si>
    <t>Bowman</t>
  </si>
  <si>
    <t>Robert C. &amp; Linda A., h/w</t>
  </si>
  <si>
    <t>237 Boone Hollow Lane</t>
  </si>
  <si>
    <t>51-05-00-0-043</t>
  </si>
  <si>
    <t>Kish</t>
  </si>
  <si>
    <t>Rossi</t>
  </si>
  <si>
    <t>James D. &amp; Joann</t>
  </si>
  <si>
    <t>Sean L. and Lisa</t>
  </si>
  <si>
    <t>724-238-6208, cell:724.640.7876</t>
  </si>
  <si>
    <t>51-06-00-0-078; 51-06-00-0-068; &amp; 51-06-00-0- 004</t>
  </si>
  <si>
    <r>
      <t xml:space="preserve">10/19/06: Signed.  </t>
    </r>
    <r>
      <rPr>
        <sz val="8"/>
        <rFont val="Arial"/>
        <family val="2"/>
      </rPr>
      <t>Title complete and assigned file no.: 360.</t>
    </r>
  </si>
  <si>
    <t>Committed 9-24-03 to sign 9-26-03: std. R/W, but with annual rental $500/yr 1-10, $600 11-20,$700 -30 + either side of ashbed, buried 32"</t>
  </si>
  <si>
    <t>Dellovechio</t>
  </si>
  <si>
    <t>Jennilyn</t>
  </si>
  <si>
    <t>904 Walnut Dr</t>
  </si>
  <si>
    <t>Latrobe</t>
  </si>
  <si>
    <t>724-537-5608</t>
  </si>
  <si>
    <t>CBM GAS LEASES</t>
  </si>
  <si>
    <t>CBM GAS LEASE TOTALS</t>
  </si>
  <si>
    <r>
      <t xml:space="preserve">6-29-06 pick up trust 6-10-06 SIGNED $12/12 </t>
    </r>
    <r>
      <rPr>
        <sz val="7"/>
        <rFont val="Arial"/>
        <family val="0"/>
      </rPr>
      <t>CBMGL &amp; ROW 6-9-06 lm 6-6-06 FU fri bc wife unavailable. 6-1-06 FU next week 5-22-06 didnt review lease 5-8-06 mtg w/Ken Offered GLEP 4 pricing options, took GLEP/CBM info to review. Hes leaving town again 5-6-06 Title Complete and assigned file no.: 321 3/18/06 GLEP notice left on door. neighbor said Lessor goes south for the winter.Title Research Needed</t>
    </r>
  </si>
  <si>
    <r>
      <t>8/10/06 Signed $12 b/ac (407.46 ac) $4889.42, nonsurf, no rowa</t>
    </r>
    <r>
      <rPr>
        <sz val="7"/>
        <rFont val="Arial"/>
        <family val="2"/>
      </rPr>
      <t xml:space="preserve"> 6-12-06 Should hear back from board by end of week 6-6-06 Prep pkg &amp; mailed. 6-4-06 want more rental or royal. 6-1-06 mtg 12 couns membs w/ GWM, seeking legal counsel 5-9-06 mtg,w/Father Michael, discuss lease &amp; rowa terms. FU 6-1-06 w/Board of Directors. 4-19-06 LM on VM, Father Michael in Mexico. 12-22-05 cld, LM on voice mail.12-9-05 Father Michael out until 12-15-05. 11/9/05 Father Michael said Board members, are considering said to FU 11/28/05. 10/18/05 Father Michael wants me to call him back 8-22-05 LM. 7-27-05 OFFERED Nonsurf lease w/ rowa.$4/ac bo., $4ac/yr rent., 1/8th roy; interested, Father Michael wants pkg drop off for Board to review. 6-29-05 LM on Father Michaels VM.</t>
    </r>
  </si>
  <si>
    <t>48-22-00-0-058, 45, 104, 44, 42, 101, 43, 102, 99, 48, 50</t>
  </si>
  <si>
    <t>48-22-00-0-122</t>
  </si>
  <si>
    <t>McLean</t>
  </si>
  <si>
    <t>Shawn M. &amp; Heather R.</t>
  </si>
  <si>
    <t>(724) 238-4237</t>
  </si>
  <si>
    <t>(724) 238-4678</t>
  </si>
  <si>
    <t>48-21-00-0-004</t>
  </si>
  <si>
    <t>1) Hamill  2)Ramsey</t>
  </si>
  <si>
    <t>1) Charles P. 2) Kathryn</t>
  </si>
  <si>
    <t>149 Wilpen Road</t>
  </si>
  <si>
    <r>
      <t xml:space="preserve">10/20/06: Dean gave me Larry's # (724) 238-7286 - Larry is sick can't meet - call beginning of week to schedule.  </t>
    </r>
    <r>
      <rPr>
        <sz val="7.5"/>
        <rFont val="Arial"/>
        <family val="2"/>
      </rPr>
      <t>10/1906: left msg for Larry - per new deed he is POA for Milicent.  10/18/06: Attempted contact.   3-24-05 reviewed &amp; assigned; 1-15-05 title complete, but confirmed 3-22-05. 111.813 ac, +/- deep coal reserved excepting 5 ac around building, but w/ ingress &amp; egress not to exceed 10' width over said 5 acres. See 775/476. Needs new legal description on the Limited Title Report.</t>
    </r>
  </si>
  <si>
    <r>
      <t xml:space="preserve">11-30-04 SIGNED for terms as offered. </t>
    </r>
    <r>
      <rPr>
        <sz val="7"/>
        <rFont val="Arial"/>
        <family val="0"/>
      </rPr>
      <t>11-21-04 reviewed &amp; assigned; 11-16-04 title completed. No O&amp;GL of record.</t>
    </r>
  </si>
  <si>
    <t>423 Wilpen Rd.</t>
  </si>
  <si>
    <t>Brown</t>
  </si>
  <si>
    <t>Merle et al (coal only, no surface)</t>
  </si>
  <si>
    <r>
      <t xml:space="preserve">10/11/06: Signed Affidavit of Nonproduction.  </t>
    </r>
    <r>
      <rPr>
        <sz val="7"/>
        <rFont val="Arial"/>
        <family val="2"/>
      </rPr>
      <t>9-8 signed Consent Agreement 12-11-04 SIGNED, for terms offered. 12-06-04: Apt. Offered $4/ac bonus, $4/ac/yr rental, 1/8th, 5 yr primary term &amp; presented pkg. Wants 34 ac's of severed coal explained or proved before signing. Apt 12-7-04 to review title. 11-20-04 Mrs. Stanislaw  appt. after Thanksgiving. 11/12/04 Spoke w/ Mrs. Stanislaw, will talk to husband and call back to set up  apt., very interested.  11-3-04 title completed.10</t>
    </r>
    <r>
      <rPr>
        <sz val="7"/>
        <rFont val="Arial"/>
        <family val="0"/>
      </rPr>
      <t xml:space="preserve">-26-04 Spoke w/ Mr. Stanislaw, still working his harvest, he said to call him back Mid-November. 1983/145 O&amp;GL, </t>
    </r>
  </si>
  <si>
    <t>7-25-06 Title complete and assigned file no.: 395 to Tara Henry. See Notes Above.</t>
  </si>
  <si>
    <t>7-24-06 Title complete and assigned file no.: 394 to Tara Henry. See Notes Above.</t>
  </si>
  <si>
    <t>W</t>
  </si>
  <si>
    <t>51-05-00-0-062, 63, 64, 65, 66</t>
  </si>
  <si>
    <t>51-06-00-0-045</t>
  </si>
  <si>
    <t>Spitzer</t>
  </si>
  <si>
    <t>Mark F. &amp; Lisa A.</t>
  </si>
  <si>
    <r>
      <t>7-7-07 SIGNED $6 b/ac nonsurface paid up lease w/o row, 5 yr term, 1/8 roy.</t>
    </r>
    <r>
      <rPr>
        <sz val="7"/>
        <rFont val="Arial"/>
        <family val="0"/>
      </rPr>
      <t xml:space="preserve"> 7-5-06 scheduled to sign Friday July 7. 6-28-06 Title complete and assigned.</t>
    </r>
  </si>
  <si>
    <r>
      <t>SIGNED. SEE NOTES ABOVE</t>
    </r>
    <r>
      <rPr>
        <sz val="8"/>
        <rFont val="Arial"/>
        <family val="0"/>
      </rPr>
      <t>.</t>
    </r>
  </si>
  <si>
    <t>111 Springer Road</t>
  </si>
  <si>
    <t>724-238-2004</t>
  </si>
  <si>
    <r>
      <t xml:space="preserve">11/11/06: SIGNED $8/ac nonsurface lease w/ ROWA  </t>
    </r>
    <r>
      <rPr>
        <sz val="7.5"/>
        <rFont val="Arial"/>
        <family val="2"/>
      </rPr>
      <t>11/10/06: mtg to sign 11/11  11/09/06: mtg to sign Sat 11/11/06  10/31/06: Chose nonsurface package - wants to read documents before signing - sched signing by end of week  10/30/06: Attempted contact.  10/26/06: Waiting on wife.  10/25/06: 10/26/06 10am to sched signing.  10/24/06: attempted contact.  10/18/06: Gerry needs to talk to his wife - will set follow up meeting soon; unsure which option to chose; just found out he's getting 3 natural gas wells in the spring.  10/05/06:  Offered surface and Non-Surface lease with BROW  10/04/06: Prepared documents for meeting.  9-23-06 sched mtg for GM/Tara w/ Gerry @ office on Thurs 10-3 @ 10am 9-20-06 per mtg w/ Jeff/GM/Tara - assigned to Tara 8-7-06 cld for a time to meet &amp; sign: he changed his mind after discussing w/ wife all wkend; not convinced  water won't be affected, after much discussion he wouldn't change his mind. 8-3-06 discussed nonsurface pkg: he will sign, We agreed to talk 8-7-06 for a time to meet to sign lease. 7-12-06 he called me back, will call me again to set up mtg 7-11-06 lm @ office 6-30-06 spoke to wife, husb. handles all this; left him msg at office. 6-23-06 MOL. 8-8-05 Not willing to sign lease; not convince that there won't be long term environmental  effects on the area. wants more  indepth info. 8-1-05 mtg,OFFERED: Non- surface lease w/ rowat. $4/ac bonus, $4ac/yr rental, 1/8th roy; wants to discuss w/ wife.7-27-05   took CBM info to review, would FU w/ answer.6-21-05 wants to meet &amp; discuss drinking water. 3-5-05 work # LM.11/11/04, 11-4-04 assigned, 11-3-04 title compled, owns all coal; no O&amp;G lease of record.</t>
    </r>
  </si>
  <si>
    <r>
      <t xml:space="preserve">SIGNED: 4-13-06 $12 Bonus, $12 rental, 1/8th roy, 5yr term, w/blanket row.  </t>
    </r>
    <r>
      <rPr>
        <sz val="7"/>
        <rFont val="Arial"/>
        <family val="0"/>
      </rPr>
      <t>4-5-06 Offered 4 options; took CBM info pack FU 4-13-06 5:30 pm.  2-26-06 GLEP notice left on car. 12-6-05 LM.12-2-05 LM. 10-31-05 No answer. 9-6-05 no answer.8-22-05 LM. 8-17-05 LM. 8-8-05 OFFERED: Non- surface lease w/ rowa. $4/acB, $4ac/yr rent., 1/8th roy; considering, wants lease pkg mailed for review. 7-11-05 LM. 7-5-05 LM. 6-30-05 LM. 6-28-05 LM. 6-22-05 No answer. 6-21-05 call after 8:pm. 11/10/04  Vincent said he will call me to meet Wednesday to sign, he gave his word.</t>
    </r>
  </si>
  <si>
    <t>48-16-00-0-071 (north) 48-16-00-0-072 (part)</t>
  </si>
  <si>
    <t>Gerald D. &amp; Jean D.Becker</t>
  </si>
  <si>
    <t>Charles M. &amp; Donna L.,</t>
  </si>
  <si>
    <t>Cynthia J. &amp; Robert Lee</t>
  </si>
  <si>
    <t>1-04-05 SIGNED $4,ac bonus, $4/ac/yr rental, 1/8th, 5 yr primart term.</t>
  </si>
  <si>
    <t>12-31-04 SIGNED $4/ac bonus,$4/ac/yr rental, 1/8th, 5yr primart term.</t>
  </si>
  <si>
    <t>51-11-00-0-005</t>
  </si>
  <si>
    <t>Barron &amp; Mazzariello</t>
  </si>
  <si>
    <t>Ronald A. &amp; Alice Joy</t>
  </si>
  <si>
    <t>724-238-6709</t>
  </si>
  <si>
    <t>724-238-4523</t>
  </si>
  <si>
    <t>724-238-9652</t>
  </si>
  <si>
    <t>724-238-5887</t>
  </si>
  <si>
    <r>
      <t xml:space="preserve">1/26/05 SIGNED $4.00 per acre/$4.00 Bonus, 5 yr. term, special conditions to stay away from drainage tiles. </t>
    </r>
    <r>
      <rPr>
        <sz val="7"/>
        <rFont val="Arial"/>
        <family val="0"/>
      </rPr>
      <t>1/14/05, called Mr. Weaver I can pick up lease on the 25th  or January. 1/11/05 appt w/ landowners. 12-10-04, on vacation. 11-21-04 reviewed &amp; assigned; 11-16-04 title completed. No current O&amp;GL of record.</t>
    </r>
  </si>
  <si>
    <r>
      <t>SIGNED 7-14-05 $4/ac bonus, $4ac/yr rental. 1/8th, 5 year term.</t>
    </r>
    <r>
      <rPr>
        <sz val="7"/>
        <rFont val="Arial"/>
        <family val="0"/>
      </rPr>
      <t>7-12-05 cld, booked mtg 7-14-05.12-08-04, 11-22-04 To be called 11-29-04. 11-21-04 reviewed &amp; assigned; 11-16-04 title completed. No O&amp;GL of record.</t>
    </r>
  </si>
  <si>
    <t>Thomas H., Jr. Constance M.</t>
  </si>
  <si>
    <r>
      <t>8-16-06 straight forward "we're not interested" - didn't want to discuss any further</t>
    </r>
    <r>
      <rPr>
        <sz val="7.5"/>
        <rFont val="Arial"/>
        <family val="2"/>
      </rPr>
      <t xml:space="preserve"> 8-11-06 sent mail out letter, list of signed landowners, GLEP &amp; CBM info 1-23-06 bad attitude, I tried to make  offer. 1-11-06 LM.1-4-06 husband sleep, working night shift. FU 1-9-05.12-31-05 bad timing,FU 1-4-06. 12-8-05 LM. 6-22-05mtg, OFFERED:.$4/ac B, $4ac/yr rent., 1/8th roy.,riders 1,4,6; not wanting to lease right now, maybe later. 11-21-04 reviewed &amp; assigned; 11-19-04 Title completed. No current OG&amp;L of record.</t>
    </r>
  </si>
  <si>
    <r>
      <t xml:space="preserve">SIGNED </t>
    </r>
    <r>
      <rPr>
        <sz val="7"/>
        <rFont val="Arial"/>
        <family val="0"/>
      </rPr>
      <t>1/14/05, $4.00 rental, 5 yr term. Rdr. bury lines, consent loc/access, reclamation. 1/8/05 dropped off lease pkg husband will look over and call me for an appt. 12-07-04 OFFERED $4/ac bonus, $4/ac/yr rental, 1/8th, 5 yr primary term; reviewing lease; call after 1st Jan. 11-21-04 reviewed &amp; assigned; 11-20-04 Title completed. Leased to Falcon 3-12-04, 5 yr. Term.</t>
    </r>
  </si>
  <si>
    <r>
      <t xml:space="preserve"> See notes above.  </t>
    </r>
    <r>
      <rPr>
        <sz val="7.5"/>
        <rFont val="Arial"/>
        <family val="2"/>
      </rPr>
      <t>9-20-04: Absolutely refuses to consider leasing CBM, but signed OGL. Will follow-up before end of leasing.</t>
    </r>
  </si>
  <si>
    <t>724-238-7329 Son Stephen 724-514-3065</t>
  </si>
  <si>
    <t>724-238-4865</t>
  </si>
  <si>
    <t>724-238-4263</t>
  </si>
  <si>
    <t>Signed 8-17-05 $4/ac bonus,$4/ac/rental, 1/8th, 5yr, term, non-surface use lease.</t>
  </si>
  <si>
    <t>R</t>
  </si>
  <si>
    <t>William L. &amp; Shirley G., h/w</t>
  </si>
  <si>
    <t>POB 253</t>
  </si>
  <si>
    <t>Laughlintown</t>
  </si>
  <si>
    <t>51-10-00-0-053</t>
  </si>
  <si>
    <t>Irene C., a widow</t>
  </si>
  <si>
    <t>158 Old Route 711</t>
  </si>
  <si>
    <t>Hauger</t>
  </si>
  <si>
    <t>443 Route 259</t>
  </si>
  <si>
    <t>Mary R., widow of Sheldon W.</t>
  </si>
  <si>
    <t>Tax ID</t>
  </si>
  <si>
    <t>Gross Ac</t>
  </si>
  <si>
    <t>Net Ac</t>
  </si>
  <si>
    <t>Short Comment</t>
  </si>
  <si>
    <t>53-01-103</t>
  </si>
  <si>
    <t/>
  </si>
  <si>
    <t>Wilkinson</t>
  </si>
  <si>
    <t>John Wayne</t>
  </si>
  <si>
    <t>724-925-7725</t>
  </si>
  <si>
    <t>John W.</t>
  </si>
  <si>
    <t>Rt. 819, P.O. Box 118</t>
  </si>
  <si>
    <t>Armburst</t>
  </si>
  <si>
    <t>PA</t>
  </si>
  <si>
    <t>15616</t>
  </si>
  <si>
    <t>53-01-54</t>
  </si>
  <si>
    <t>724-925-2582</t>
  </si>
  <si>
    <t>Greensburg</t>
  </si>
  <si>
    <t>15601</t>
  </si>
  <si>
    <t>RD 2, Box 477B</t>
  </si>
  <si>
    <t>Malkan, Inc.</t>
  </si>
  <si>
    <t>Uniontown</t>
  </si>
  <si>
    <t>15401</t>
  </si>
  <si>
    <t>Deborah Jean</t>
  </si>
  <si>
    <t>Box 3</t>
  </si>
  <si>
    <t>53-02-44</t>
  </si>
  <si>
    <t>53-02-96</t>
  </si>
  <si>
    <t>71 N. Mt. Vernon Ave.</t>
  </si>
  <si>
    <t>Pittsburgh</t>
  </si>
  <si>
    <t>LOC</t>
  </si>
  <si>
    <t>Money</t>
  </si>
  <si>
    <t>Commit'd</t>
  </si>
  <si>
    <t xml:space="preserve"> Money</t>
  </si>
  <si>
    <t>Spent</t>
  </si>
  <si>
    <t xml:space="preserve"> Net Acre</t>
  </si>
  <si>
    <t xml:space="preserve"> Acquired</t>
  </si>
  <si>
    <t xml:space="preserve"> Contact</t>
  </si>
  <si>
    <t>Phone</t>
  </si>
  <si>
    <t>Grantor</t>
  </si>
  <si>
    <r>
      <t xml:space="preserve">12/07/06: Mailed offer letter.  </t>
    </r>
    <r>
      <rPr>
        <sz val="7.5"/>
        <rFont val="Arial"/>
        <family val="2"/>
      </rPr>
      <t>9-1-06 LO in FL 8-1-06 sent mail out letter offer, GLEP info, CBM info, list of signed LOs, 4 wilp opts; updated new owner info. 3-11-06 Offered $1000 to drill core site; said no. 10/20/05 mtg, bad attitude, requested not to be contacted again until next year. 8-24-05 drop off updated list of leased Lessor's. 8-3-05 mtg, OFFERED: Non- surface lease w/ rowa. $4/ac bonus, $4ac/yr rental, 1/8th roy.;concern that a CBM lease will be conflict w/ the sell of property, but would look at Addendum. 7-30-05 stop by,  had company, FU 8-1-05.</t>
    </r>
  </si>
  <si>
    <r>
      <t xml:space="preserve">08/11/06: offer letter was mailed   </t>
    </r>
    <r>
      <rPr>
        <sz val="7.5"/>
        <rFont val="Arial"/>
        <family val="2"/>
      </rPr>
      <t>7-12-06 lm on vm 2-9-06 still not willing to sign, reason, not sure of future plans. 8-16-05 said Board of Directors, decided to wait; not sure of their plans.  wants me to keep him posted. 8-3-05 OFFERED: Non- surface lease w/rowa.$4/ac bonus, $4ac/yr rental, 1/8th roy; they are interested, give definitive answer end of next week. 8-1-05 Drop Adden. for review.7-12-05 took lease for review. call me in a week.7-7-05 mtg Booked mtg for 7-12-05 1:pm.1-23-05 reviewed &amp; assigned; 1-7-05 title completed. No current OGL of record.</t>
    </r>
  </si>
  <si>
    <r>
      <t xml:space="preserve">01/08/07: left msg for attorney Dan McGrogan  </t>
    </r>
    <r>
      <rPr>
        <sz val="7.5"/>
        <rFont val="Arial"/>
        <family val="2"/>
      </rPr>
      <t>12/05/06: emailed att. Dan McGrogan  11/28/06: Left msg for Dan McGrogan (att.)  11/09/06: mailed attrny.  11/03/06: Sent e-mail to attorney.  10/27/06: prep/proof/printed Nonsurf CBM Gas lease and ROW package - mailed to attorney Dan McGrogan (will review same package for WN94 Richmond Farms also).  10/25/06: Interested.  10/16/06:  Mailed out offer and info.  9-22 reviewed deed: it permits horizontal drilling - will offer a nonsurface lease w/o ROWA 9-20-06 per mtg w/ GM/Jeff/Tara - restrictions need reviewed NOTE: This land is being subdivided for deveopment and contains Deed Restrictions that may prohibit CBM surface operations. 11-6-04 assigned, 11-5-04 title completed. No OGL.</t>
    </r>
  </si>
  <si>
    <t>No contact attempted to-date, but will contact 9/30 or 10/1 if possible.</t>
  </si>
  <si>
    <t>53-01-016 &amp; 083;    50-38-150 &amp; 151</t>
  </si>
  <si>
    <t xml:space="preserve">53-01-077, &amp; 105;    53-02-010, 011, &amp; 109. </t>
  </si>
  <si>
    <t>UNITY PROSPECT</t>
  </si>
  <si>
    <t>COMBINED TOTALS</t>
  </si>
  <si>
    <t>724-238-6537 Larry (POA) 724-238-7286</t>
  </si>
  <si>
    <t xml:space="preserve">6-14-06 Lessor/Att want signed copy of lease and addendum returned 6-9-06 MTG Dustin Barr (att); approved lease pkg. 6-7-07 left pkg to be signed 6-4-06 LM 5-31-06 LM 5-25-06 FU Wed 5-17-06 discuss  nonsurface adden. &amp; rowa terms.  he would discuss with Mike Hinkel. FU 5-17-06 2pm. 5-10-06 mtg, Gene he took lease for review, will FU in the A.M. to look at fairground pumps. 5-4-06 out of office.  4-19-06  LM. 4-14-06 LM. 1-25-06 LM. 12/9/05 Offered non-surface lease $8/ac bonus, $8ac/yr/rental, w/rowa &amp; $6/ac bonus,$6/ac/yr rental, w/out rowa, 1/8th royalty, 5yr term. Wants to discuss w/ the board of directors, FU on 1-13-06. 10/14/05: Spoke w/ rep. for school, stated they had taken a serious look at project an aren't interested </t>
  </si>
  <si>
    <t>95 Old Lincoln Hwy. W.</t>
  </si>
  <si>
    <t>Snyder</t>
  </si>
  <si>
    <t>William L. &amp; Deborah L, h/w</t>
  </si>
  <si>
    <t>Marker</t>
  </si>
  <si>
    <t>215 Peoples Road</t>
  </si>
  <si>
    <t xml:space="preserve">Harry R. et ux </t>
  </si>
  <si>
    <t>51-10-00-0-056</t>
  </si>
  <si>
    <t>Peterson</t>
  </si>
  <si>
    <t>Clearfield</t>
  </si>
  <si>
    <t>9-7-06 title complete and assigned to T. Henry. Coal owner only.</t>
  </si>
  <si>
    <t>48-22-00-0-021; 15; 16; 17; part 82</t>
  </si>
  <si>
    <t>51-06-00-0-037</t>
  </si>
  <si>
    <t>Spencer</t>
  </si>
  <si>
    <t>Charles E. Jr. &amp; Jane D.</t>
  </si>
  <si>
    <t>258 Marietta Road</t>
  </si>
  <si>
    <t>724-238-5154</t>
  </si>
  <si>
    <t>48-22-00-0-075</t>
  </si>
  <si>
    <t>Vucina</t>
  </si>
  <si>
    <t>141 Coke Oven Road</t>
  </si>
  <si>
    <r>
      <t xml:space="preserve">9-19-04 SIGNED: </t>
    </r>
    <r>
      <rPr>
        <sz val="7"/>
        <rFont val="Arial"/>
        <family val="0"/>
      </rPr>
      <t>$4/ac bonus, $4/ac/yr rental, 5yr term + 5yr optn., plus bury pipelines 32" &amp; approval of pipeline/access locations.   # Unlisted.  I am still trying to get a good address and number for them.</t>
    </r>
  </si>
  <si>
    <r>
      <t xml:space="preserve">12-11-04 SIGNED for terms as offered. </t>
    </r>
    <r>
      <rPr>
        <sz val="7"/>
        <rFont val="Arial"/>
        <family val="0"/>
      </rPr>
      <t xml:space="preserve">11-20-04 To meet after Thanksgiving. 11-12-04 Spoke w/ Mrs. Stanislaw and she will speak w/ her husband and call me back to set up an appointment for the first of the week. 11-3-04 title completed.10-26-04 Spoke w/ Mr. Stanislaw, still working his harvest, he said to call him back Mid-November. 1983/145 O&amp;GL, </t>
    </r>
  </si>
  <si>
    <t>Zip</t>
  </si>
  <si>
    <t>grantor</t>
  </si>
  <si>
    <t>State</t>
  </si>
  <si>
    <t>City</t>
  </si>
  <si>
    <t xml:space="preserve"> Name</t>
  </si>
  <si>
    <t>First</t>
  </si>
  <si>
    <t>Last</t>
  </si>
  <si>
    <t>Address</t>
  </si>
  <si>
    <r>
      <t xml:space="preserve">SIGNED: 3-13-06 $6 bonus, $6/ac/yr rental, 1/8th royalty, 5yr. term. </t>
    </r>
    <r>
      <rPr>
        <sz val="7"/>
        <rFont val="Arial"/>
        <family val="0"/>
      </rPr>
      <t>3-2-06 mtg,  waiting to hear back from his atty.  Agreed to mtg again 3/14/06.  2-9-06 mtg, Tim Vanderilli said his partner (Glasstetter) is having a friend review lease pkg. I booked FU 2-16-06. 2-4-06 prep lease pkg. 1-24-06  interested, wants lease mailed for review. 1-11-06 cld, LM.1-4-06 cld, LM.12-31-05 cld, Offered non-surface lease w/out row. $6/ac bonus, $6ac/yr rental, 1/8th royalty, 5yr term. Lessor wants me to back 1-4-06 &amp; explain to his partner. 12-17-05  LM. 12-7-05 LM.12-1-05 Offered non-surface lease</t>
    </r>
  </si>
  <si>
    <r>
      <t>7-28-05 SIGNED $4/ac b,$4/ac/yr rent., 1/8th, 5yr, non-surface lease.</t>
    </r>
    <r>
      <rPr>
        <sz val="7"/>
        <rFont val="Arial"/>
        <family val="0"/>
      </rPr>
      <t>7-16-05 interested, booked mtg, 7-17-05. 7-15-05 stop by dwelling 7-16-05. 1-23-05 12-15-04 reviewed &amp; assigned; 12-15-04 title completed. O&amp;G leased to Falcon Partners, 3 yrs, expires 5-13-2006 if not HBP.</t>
    </r>
  </si>
  <si>
    <t>RD 1 Box 142</t>
  </si>
  <si>
    <t>724-676-4875</t>
  </si>
  <si>
    <t>8-31-06 title complete and assigned file no: 426 to T. Henry. (Upper &amp; Lower Freeport *reserved in DBV 359/166 177.69ac see plot)</t>
  </si>
  <si>
    <t>51-12-00-0-037</t>
  </si>
  <si>
    <t>Kostyak</t>
  </si>
  <si>
    <t>1/27/05 SIGNED, $1 plus $2.00/ft for actual footage constructed, if built; payment for construction for "foreign gas" only.</t>
  </si>
  <si>
    <t>51-06-00-0-023</t>
  </si>
  <si>
    <t>Nelson</t>
  </si>
  <si>
    <t>Dean E. &amp; Lureen K.</t>
  </si>
  <si>
    <t>RD 1, Box 289B</t>
  </si>
  <si>
    <t>Haldeman</t>
  </si>
  <si>
    <t>Eugene M. Trustee (not married)</t>
  </si>
  <si>
    <t>(412) 741-7547</t>
  </si>
  <si>
    <t>51-12-00-0-036; 51-12-00-0-039; 51-12-00-0-040</t>
  </si>
  <si>
    <t>Thomas</t>
  </si>
  <si>
    <t>440 Owl Hollow Road</t>
  </si>
  <si>
    <t xml:space="preserve"> </t>
  </si>
  <si>
    <t>GLEP</t>
  </si>
  <si>
    <t>Smith Revoc. Trust</t>
  </si>
  <si>
    <t>Robert C. &amp; Ruth F., Trustees</t>
  </si>
  <si>
    <t>Wilkinson, Jr., et al</t>
  </si>
  <si>
    <t>Wilkinson, et al</t>
  </si>
  <si>
    <t>53-01-093</t>
  </si>
  <si>
    <t>James W. &amp; Linda M.</t>
  </si>
  <si>
    <t>Joyce Wilkinson</t>
  </si>
  <si>
    <t>Rettura, et al</t>
  </si>
  <si>
    <t>53-01-092</t>
  </si>
  <si>
    <t>Box 211,</t>
  </si>
  <si>
    <t>Box 118</t>
  </si>
  <si>
    <t>J. W. Wilkinsons' Nurseries, Inc.</t>
  </si>
  <si>
    <t xml:space="preserve">53-01-084; 50-38-109 &amp; 179 </t>
  </si>
  <si>
    <t>corporation</t>
  </si>
  <si>
    <t>151 Carey School Road</t>
  </si>
  <si>
    <t>724-238-3002 Murphy: 724-238-6337</t>
  </si>
  <si>
    <t>4123 Route 711  and 190 Murphy Rd</t>
  </si>
  <si>
    <t>51-11-00-0-044 &amp; 51-11-00-0-048</t>
  </si>
  <si>
    <t>LaBuda</t>
  </si>
  <si>
    <r>
      <t>9-13 picked up signed affidavit</t>
    </r>
    <r>
      <rPr>
        <sz val="7"/>
        <rFont val="Arial"/>
        <family val="0"/>
      </rPr>
      <t xml:space="preserve"> 9-12 dropped off Affidavit of Nonproduction</t>
    </r>
    <r>
      <rPr>
        <b/>
        <sz val="7"/>
        <rFont val="Arial"/>
        <family val="0"/>
      </rPr>
      <t xml:space="preserve">SIGNED 5-23-06 </t>
    </r>
    <r>
      <rPr>
        <sz val="7"/>
        <rFont val="Arial"/>
        <family val="0"/>
      </rPr>
      <t>$6 paid up nonsurf w/o row. 5-18-06 Title complete and assigned file no.: 346</t>
    </r>
    <r>
      <rPr>
        <b/>
        <sz val="7"/>
        <rFont val="Arial"/>
        <family val="0"/>
      </rPr>
      <t>.</t>
    </r>
  </si>
  <si>
    <r>
      <t>5-15-06 SIGNED &amp; RETURNED PKG $6 nonsurf.</t>
    </r>
    <r>
      <rPr>
        <sz val="7"/>
        <rFont val="Arial"/>
        <family val="0"/>
      </rPr>
      <t xml:space="preserve"> 5-11-06 wife will sign lease &amp; mail</t>
    </r>
    <r>
      <rPr>
        <b/>
        <sz val="7"/>
        <rFont val="Arial"/>
        <family val="0"/>
      </rPr>
      <t>.</t>
    </r>
    <r>
      <rPr>
        <sz val="7"/>
        <rFont val="Arial"/>
        <family val="0"/>
      </rPr>
      <t xml:space="preserve"> 5-9-06  LM said he signed lease &amp; mailed. 4-26-06  his att. reviewing, will sign &amp; mail back. 4-20-06 offer nonsurf L,  wants pkg mailed.3-1-06 LM.2-2-06 interested, wants to talk Mr. Flickeringer (atty).  will call me next week.1-27-06  busy wants me to FU 2-1-06. 12-14-05 offered non-surface lease (No Row),$6ac/ B, $6ac/yr/ R, 1/8th royalty, 5yr term. interested, but busy,wants me to FU after Holidays. </t>
    </r>
  </si>
  <si>
    <t>Donald G. &amp; Brenda M.,</t>
  </si>
  <si>
    <r>
      <t xml:space="preserve">1-7-05 SIGNED $4/ac bonus, $4/ac/yr rental, 1/8th, 5 yr primary term. To meet after Jan. 1, 2005. </t>
    </r>
    <r>
      <rPr>
        <sz val="7"/>
        <rFont val="Arial"/>
        <family val="0"/>
      </rPr>
      <t>12-15-04 reviewed &amp; assigned; 12-15-04 title completed. No current lease of record, last to CNG in 1987, surrendered 1992.</t>
    </r>
  </si>
  <si>
    <t>parts of 51-16-00-0-097, 067, 096; 51-10-00-0-043, 51-06-00-0- 115</t>
  </si>
  <si>
    <t>parts of 51-16-00-0-097, 51-16-00-0-067, 51-16-00-0-096; 51-10-00-0-043, 51-10-00-0-115</t>
  </si>
  <si>
    <t>51-11-00-0-002</t>
  </si>
  <si>
    <t>Sportsmens Association</t>
  </si>
  <si>
    <t>Old Colony</t>
  </si>
  <si>
    <t>PO Box 103</t>
  </si>
  <si>
    <t>51-10-00-0-047</t>
  </si>
  <si>
    <t>Farr</t>
  </si>
  <si>
    <t>Kathryn A. &amp; Frederick T. Jr.</t>
  </si>
  <si>
    <t>637 Mountain View Road</t>
  </si>
  <si>
    <t>502 State Park Road</t>
  </si>
  <si>
    <t>New Alexandira</t>
  </si>
  <si>
    <t>48-26-00-0-005</t>
  </si>
  <si>
    <t>1001 Liberty Avenue</t>
  </si>
  <si>
    <t>51-05-00-0-047</t>
  </si>
  <si>
    <t>Tosh</t>
  </si>
  <si>
    <t>352 Mccurdy Trail</t>
  </si>
  <si>
    <t>51-05-00-0-119</t>
  </si>
  <si>
    <t xml:space="preserve">Glasstetter  </t>
  </si>
  <si>
    <t>Joseph &amp; Jean</t>
  </si>
  <si>
    <t>137 Berkley</t>
  </si>
  <si>
    <t>Kuhns &amp; Ruffner</t>
  </si>
  <si>
    <t>Burl &amp; Debra</t>
  </si>
  <si>
    <t>564 Panther Lane</t>
  </si>
  <si>
    <t>201 Saint Ingatius, Trail,Bolivar, 15944</t>
  </si>
  <si>
    <t xml:space="preserve">SIGNED 11-7-04 Same terms as Above Title Completed, Owns Coal. </t>
  </si>
  <si>
    <t>11-7-04 SIGNED: $1 plus $2.00/ft for actual footage constructed, if built; payment for construction for "foreign gas" only.</t>
  </si>
  <si>
    <t>RIGHT-OF-WAY TOTALS</t>
  </si>
  <si>
    <t>of doc</t>
  </si>
  <si>
    <t xml:space="preserve">     Comments</t>
  </si>
  <si>
    <t>Signed: dated Sept. 4, 2003, $2/ac. Bonus, 5yrs+renewable @ $4.00/ac. /yr rental, 1/8th, std. CBM plus riders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</si>
</sst>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quot;$&quot;#,##0.00"/>
    <numFmt numFmtId="172" formatCode="0.000"/>
  </numFmts>
  <fonts count="25">
    <font>
      <sz val="10"/>
      <name val="Arial"/>
      <family val="0"/>
    </font>
    <font>
      <u val="single"/>
      <sz val="10"/>
      <color indexed="36"/>
      <name val="Arial"/>
      <family val="0"/>
    </font>
    <font>
      <u val="single"/>
      <sz val="10"/>
      <color indexed="12"/>
      <name val="Arial"/>
      <family val="0"/>
    </font>
    <font>
      <sz val="10"/>
      <color indexed="8"/>
      <name val="Arial"/>
      <family val="0"/>
    </font>
    <font>
      <b/>
      <sz val="10"/>
      <name val="Arial"/>
      <family val="2"/>
    </font>
    <font>
      <b/>
      <sz val="10"/>
      <color indexed="8"/>
      <name val="Arial"/>
      <family val="2"/>
    </font>
    <font>
      <sz val="8"/>
      <color indexed="8"/>
      <name val="Arial"/>
      <family val="2"/>
    </font>
    <font>
      <sz val="9"/>
      <color indexed="8"/>
      <name val="Arial"/>
      <family val="0"/>
    </font>
    <font>
      <sz val="9"/>
      <name val="Arial"/>
      <family val="0"/>
    </font>
    <font>
      <b/>
      <sz val="9"/>
      <name val="Arial"/>
      <family val="0"/>
    </font>
    <font>
      <sz val="8"/>
      <name val="Arial"/>
      <family val="0"/>
    </font>
    <font>
      <b/>
      <sz val="8"/>
      <name val="Arial"/>
      <family val="0"/>
    </font>
    <font>
      <sz val="7"/>
      <color indexed="8"/>
      <name val="Arial"/>
      <family val="0"/>
    </font>
    <font>
      <b/>
      <sz val="8"/>
      <color indexed="8"/>
      <name val="Arial"/>
      <family val="0"/>
    </font>
    <font>
      <b/>
      <sz val="7"/>
      <name val="Arial"/>
      <family val="0"/>
    </font>
    <font>
      <sz val="7"/>
      <name val="Arial"/>
      <family val="0"/>
    </font>
    <font>
      <sz val="12"/>
      <color indexed="8"/>
      <name val="Arial"/>
      <family val="0"/>
    </font>
    <font>
      <b/>
      <sz val="7.5"/>
      <name val="Arial"/>
      <family val="2"/>
    </font>
    <font>
      <sz val="7.5"/>
      <name val="Arial"/>
      <family val="2"/>
    </font>
    <font>
      <sz val="7.5"/>
      <color indexed="8"/>
      <name val="Arial"/>
      <family val="0"/>
    </font>
    <font>
      <b/>
      <sz val="11"/>
      <color indexed="8"/>
      <name val="Arial"/>
      <family val="2"/>
    </font>
    <font>
      <b/>
      <sz val="9"/>
      <color indexed="8"/>
      <name val="Arial"/>
      <family val="2"/>
    </font>
    <font>
      <b/>
      <sz val="11"/>
      <name val="Arial"/>
      <family val="2"/>
    </font>
    <font>
      <b/>
      <sz val="7.5"/>
      <color indexed="8"/>
      <name val="Arial"/>
      <family val="0"/>
    </font>
    <font>
      <sz val="8"/>
      <name val="Tahoma"/>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165" fontId="0" fillId="0" borderId="0" applyFont="0" applyFill="0" applyBorder="0" applyAlignment="0" applyProtection="0"/>
    <xf numFmtId="10" fontId="0" fillId="0" borderId="0" applyFont="0" applyFill="0" applyBorder="0" applyAlignment="0" applyProtection="0"/>
  </cellStyleXfs>
  <cellXfs count="129">
    <xf numFmtId="0" fontId="0" fillId="0" borderId="0" xfId="0" applyAlignment="1">
      <alignment/>
    </xf>
    <xf numFmtId="0" fontId="3" fillId="2" borderId="0" xfId="21" applyFont="1" applyFill="1" applyBorder="1" applyAlignment="1">
      <alignment horizontal="center"/>
      <protection/>
    </xf>
    <xf numFmtId="0" fontId="0" fillId="0" borderId="0" xfId="0" applyBorder="1" applyAlignment="1">
      <alignment horizontal="left" vertical="top"/>
    </xf>
    <xf numFmtId="0" fontId="3" fillId="0" borderId="0" xfId="21" applyFont="1" applyFill="1" applyBorder="1" applyAlignment="1">
      <alignment horizontal="left" vertical="top" wrapText="1"/>
      <protection/>
    </xf>
    <xf numFmtId="0" fontId="3" fillId="0" borderId="0" xfId="21" applyFont="1" applyFill="1" applyBorder="1" applyAlignment="1">
      <alignment horizontal="right" vertical="top" wrapText="1"/>
      <protection/>
    </xf>
    <xf numFmtId="164" fontId="3" fillId="0" borderId="0" xfId="21" applyNumberFormat="1" applyFont="1" applyFill="1" applyBorder="1" applyAlignment="1">
      <alignment horizontal="right" vertical="top" wrapText="1"/>
      <protection/>
    </xf>
    <xf numFmtId="0" fontId="4" fillId="0" borderId="0" xfId="21" applyFont="1" applyFill="1" applyBorder="1" applyAlignment="1">
      <alignment horizontal="left" vertical="top" wrapText="1"/>
      <protection/>
    </xf>
    <xf numFmtId="0" fontId="0" fillId="0" borderId="0" xfId="0" applyAlignment="1">
      <alignment horizontal="left" vertical="top"/>
    </xf>
    <xf numFmtId="0" fontId="0" fillId="0" borderId="0" xfId="21" applyFont="1" applyFill="1" applyBorder="1" applyAlignment="1">
      <alignment horizontal="left" vertical="top" wrapText="1"/>
      <protection/>
    </xf>
    <xf numFmtId="0" fontId="4" fillId="0" borderId="0" xfId="0" applyFont="1" applyAlignment="1">
      <alignment horizontal="left" vertical="top"/>
    </xf>
    <xf numFmtId="0" fontId="5" fillId="0" borderId="0" xfId="21" applyFont="1" applyBorder="1" applyAlignment="1">
      <alignment vertical="top"/>
      <protection/>
    </xf>
    <xf numFmtId="0" fontId="5" fillId="0" borderId="1" xfId="21" applyFont="1" applyBorder="1" applyAlignment="1">
      <alignment vertical="top"/>
      <protection/>
    </xf>
    <xf numFmtId="0" fontId="0" fillId="0" borderId="0" xfId="21" applyFont="1" applyFill="1" applyBorder="1" applyAlignment="1">
      <alignment horizontal="left" vertical="top"/>
      <protection/>
    </xf>
    <xf numFmtId="0" fontId="0" fillId="0" borderId="0" xfId="0" applyAlignment="1">
      <alignment horizontal="left"/>
    </xf>
    <xf numFmtId="0" fontId="4" fillId="0" borderId="0" xfId="0" applyFont="1" applyAlignment="1">
      <alignment/>
    </xf>
    <xf numFmtId="0" fontId="0" fillId="0" borderId="0" xfId="0" applyFont="1" applyAlignment="1">
      <alignment horizontal="left"/>
    </xf>
    <xf numFmtId="0" fontId="0" fillId="0" borderId="2" xfId="0" applyBorder="1" applyAlignment="1">
      <alignment horizontal="left" vertical="top"/>
    </xf>
    <xf numFmtId="0" fontId="0" fillId="0" borderId="2" xfId="0" applyBorder="1" applyAlignment="1">
      <alignment vertical="top"/>
    </xf>
    <xf numFmtId="0" fontId="0" fillId="0" borderId="2" xfId="0" applyFont="1" applyBorder="1" applyAlignment="1">
      <alignment horizontal="left" vertical="top"/>
    </xf>
    <xf numFmtId="3" fontId="3" fillId="0" borderId="0" xfId="21" applyNumberFormat="1" applyFont="1" applyFill="1" applyBorder="1" applyAlignment="1">
      <alignment horizontal="right" vertical="top" wrapText="1"/>
      <protection/>
    </xf>
    <xf numFmtId="3" fontId="3" fillId="0" borderId="0" xfId="21" applyNumberFormat="1" applyAlignment="1">
      <alignment vertical="top"/>
      <protection/>
    </xf>
    <xf numFmtId="0" fontId="4" fillId="0" borderId="0" xfId="0" applyFont="1" applyBorder="1" applyAlignment="1">
      <alignment horizontal="left"/>
    </xf>
    <xf numFmtId="0" fontId="0" fillId="0" borderId="0" xfId="0" applyBorder="1" applyAlignment="1">
      <alignment/>
    </xf>
    <xf numFmtId="3" fontId="0" fillId="0" borderId="1" xfId="0" applyNumberFormat="1" applyBorder="1" applyAlignment="1">
      <alignment/>
    </xf>
    <xf numFmtId="0" fontId="0" fillId="0" borderId="0" xfId="0" applyFont="1" applyBorder="1" applyAlignment="1">
      <alignment horizontal="left"/>
    </xf>
    <xf numFmtId="0" fontId="4" fillId="0" borderId="0" xfId="0" applyFont="1" applyAlignment="1">
      <alignment horizontal="left"/>
    </xf>
    <xf numFmtId="0" fontId="5" fillId="2" borderId="0" xfId="21" applyFont="1" applyFill="1" applyBorder="1" applyAlignment="1">
      <alignment horizontal="center"/>
      <protection/>
    </xf>
    <xf numFmtId="0" fontId="0" fillId="0" borderId="3" xfId="0" applyBorder="1" applyAlignment="1">
      <alignment/>
    </xf>
    <xf numFmtId="0" fontId="0" fillId="0" borderId="0" xfId="0" applyBorder="1" applyAlignment="1">
      <alignment horizontal="left"/>
    </xf>
    <xf numFmtId="0" fontId="0" fillId="0" borderId="0" xfId="21" applyFont="1" applyFill="1" applyBorder="1" applyAlignment="1">
      <alignment horizontal="left"/>
      <protection/>
    </xf>
    <xf numFmtId="0" fontId="0" fillId="0" borderId="2" xfId="0" applyBorder="1" applyAlignment="1">
      <alignment horizontal="left"/>
    </xf>
    <xf numFmtId="0" fontId="0" fillId="0" borderId="2" xfId="0" applyBorder="1" applyAlignment="1">
      <alignment/>
    </xf>
    <xf numFmtId="0" fontId="0" fillId="0" borderId="4" xfId="0" applyBorder="1" applyAlignment="1">
      <alignment/>
    </xf>
    <xf numFmtId="164" fontId="0" fillId="0" borderId="0" xfId="0" applyNumberFormat="1" applyAlignment="1">
      <alignment/>
    </xf>
    <xf numFmtId="0" fontId="0" fillId="0" borderId="5" xfId="0" applyBorder="1" applyAlignment="1">
      <alignment/>
    </xf>
    <xf numFmtId="0" fontId="0" fillId="0" borderId="4" xfId="0" applyBorder="1" applyAlignment="1">
      <alignment horizontal="left"/>
    </xf>
    <xf numFmtId="0" fontId="0" fillId="0" borderId="4" xfId="0" applyFont="1" applyBorder="1" applyAlignment="1">
      <alignment horizontal="left"/>
    </xf>
    <xf numFmtId="3" fontId="0" fillId="0" borderId="0" xfId="0" applyNumberFormat="1" applyAlignment="1">
      <alignment/>
    </xf>
    <xf numFmtId="44" fontId="0" fillId="0" borderId="3" xfId="17" applyBorder="1" applyAlignment="1">
      <alignment/>
    </xf>
    <xf numFmtId="10" fontId="0" fillId="0" borderId="0" xfId="23" applyFont="1" applyAlignment="1">
      <alignment/>
    </xf>
    <xf numFmtId="0" fontId="3" fillId="0" borderId="0" xfId="21" applyFont="1" applyFill="1" applyBorder="1" applyAlignment="1">
      <alignment horizontal="left" vertical="top" wrapText="1"/>
      <protection/>
    </xf>
    <xf numFmtId="44" fontId="3" fillId="2" borderId="0" xfId="17" applyFont="1" applyFill="1" applyBorder="1" applyAlignment="1">
      <alignment horizontal="center"/>
    </xf>
    <xf numFmtId="44" fontId="3" fillId="0" borderId="0" xfId="17" applyFont="1" applyFill="1" applyBorder="1" applyAlignment="1">
      <alignment horizontal="right" vertical="top" wrapText="1"/>
    </xf>
    <xf numFmtId="44" fontId="5" fillId="0" borderId="1" xfId="17" applyFont="1" applyBorder="1" applyAlignment="1">
      <alignment vertical="top"/>
    </xf>
    <xf numFmtId="44" fontId="5" fillId="0" borderId="0" xfId="17" applyFont="1" applyBorder="1" applyAlignment="1">
      <alignment vertical="top"/>
    </xf>
    <xf numFmtId="44" fontId="0" fillId="0" borderId="2" xfId="17" applyBorder="1" applyAlignment="1">
      <alignment vertical="top"/>
    </xf>
    <xf numFmtId="44" fontId="0" fillId="0" borderId="1" xfId="17" applyBorder="1" applyAlignment="1">
      <alignment/>
    </xf>
    <xf numFmtId="44" fontId="0" fillId="0" borderId="0" xfId="17" applyAlignment="1">
      <alignment/>
    </xf>
    <xf numFmtId="165" fontId="5" fillId="0" borderId="0" xfId="22" applyFont="1" applyBorder="1" applyAlignment="1">
      <alignment vertical="top"/>
    </xf>
    <xf numFmtId="0" fontId="6" fillId="0" borderId="0" xfId="21" applyFont="1" applyFill="1" applyBorder="1" applyAlignment="1">
      <alignment horizontal="left" vertical="top" wrapText="1"/>
      <protection/>
    </xf>
    <xf numFmtId="44" fontId="5" fillId="0" borderId="0" xfId="17" applyFont="1" applyFill="1" applyBorder="1" applyAlignment="1">
      <alignment horizontal="right" vertical="top" wrapText="1"/>
    </xf>
    <xf numFmtId="0" fontId="0" fillId="0" borderId="0" xfId="0" applyFont="1" applyAlignment="1">
      <alignment/>
    </xf>
    <xf numFmtId="0" fontId="7" fillId="0" borderId="0" xfId="21" applyFont="1" applyFill="1" applyBorder="1" applyAlignment="1">
      <alignment horizontal="left" vertical="top" wrapText="1"/>
      <protection/>
    </xf>
    <xf numFmtId="0" fontId="6" fillId="0" borderId="0" xfId="21" applyFont="1" applyFill="1" applyBorder="1" applyAlignment="1">
      <alignment horizontal="left" vertical="top" wrapText="1"/>
      <protection/>
    </xf>
    <xf numFmtId="0" fontId="8" fillId="0" borderId="0" xfId="0" applyFont="1" applyBorder="1" applyAlignment="1">
      <alignment horizontal="left" vertical="top"/>
    </xf>
    <xf numFmtId="0" fontId="7" fillId="0" borderId="0" xfId="21" applyFont="1" applyFill="1" applyBorder="1" applyAlignment="1">
      <alignment horizontal="right" vertical="top" wrapText="1"/>
      <protection/>
    </xf>
    <xf numFmtId="44" fontId="7" fillId="0" borderId="0" xfId="17" applyFont="1" applyFill="1" applyBorder="1" applyAlignment="1">
      <alignment horizontal="right" vertical="top" wrapText="1"/>
    </xf>
    <xf numFmtId="0" fontId="9" fillId="0" borderId="0" xfId="21" applyFont="1" applyFill="1" applyBorder="1" applyAlignment="1">
      <alignment horizontal="left" vertical="top" wrapText="1"/>
      <protection/>
    </xf>
    <xf numFmtId="0" fontId="8" fillId="0" borderId="0" xfId="0" applyFont="1" applyAlignment="1">
      <alignment/>
    </xf>
    <xf numFmtId="0" fontId="10" fillId="0" borderId="0" xfId="0" applyFont="1" applyBorder="1" applyAlignment="1">
      <alignment horizontal="left" vertical="top"/>
    </xf>
    <xf numFmtId="0" fontId="6" fillId="0" borderId="0" xfId="21" applyFont="1" applyFill="1" applyBorder="1" applyAlignment="1">
      <alignment horizontal="right" vertical="top" wrapText="1"/>
      <protection/>
    </xf>
    <xf numFmtId="44" fontId="6" fillId="0" borderId="0" xfId="17" applyFont="1" applyFill="1" applyBorder="1" applyAlignment="1">
      <alignment horizontal="right" vertical="top" wrapText="1"/>
    </xf>
    <xf numFmtId="0" fontId="11" fillId="0" borderId="0" xfId="21" applyFont="1" applyFill="1" applyBorder="1" applyAlignment="1">
      <alignment horizontal="left" vertical="top" wrapText="1"/>
      <protection/>
    </xf>
    <xf numFmtId="0" fontId="10" fillId="0" borderId="0" xfId="0" applyFont="1" applyAlignment="1">
      <alignment/>
    </xf>
    <xf numFmtId="0" fontId="11" fillId="0" borderId="0" xfId="21" applyFont="1" applyFill="1" applyBorder="1" applyAlignment="1">
      <alignment horizontal="left" vertical="top" wrapText="1"/>
      <protection/>
    </xf>
    <xf numFmtId="0" fontId="9" fillId="0" borderId="0" xfId="21" applyFont="1" applyFill="1" applyBorder="1" applyAlignment="1">
      <alignment horizontal="left" vertical="top" wrapText="1"/>
      <protection/>
    </xf>
    <xf numFmtId="0" fontId="5" fillId="0" borderId="0" xfId="21" applyFont="1" applyFill="1" applyBorder="1" applyAlignment="1">
      <alignment horizontal="left" vertical="top" wrapText="1"/>
      <protection/>
    </xf>
    <xf numFmtId="0" fontId="5" fillId="0" borderId="0" xfId="21" applyFont="1" applyBorder="1" applyAlignment="1">
      <alignment vertical="top"/>
      <protection/>
    </xf>
    <xf numFmtId="0" fontId="0" fillId="0" borderId="0" xfId="0" applyFont="1" applyAlignment="1">
      <alignment/>
    </xf>
    <xf numFmtId="0" fontId="0" fillId="0" borderId="2" xfId="0" applyFont="1" applyBorder="1" applyAlignment="1">
      <alignment vertical="top"/>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left" vertical="top"/>
    </xf>
    <xf numFmtId="8" fontId="6" fillId="0" borderId="0" xfId="17" applyNumberFormat="1" applyFont="1" applyFill="1" applyBorder="1" applyAlignment="1">
      <alignment horizontal="right" vertical="top" wrapText="1"/>
    </xf>
    <xf numFmtId="0" fontId="12" fillId="0" borderId="0" xfId="21" applyFont="1" applyFill="1" applyBorder="1" applyAlignment="1">
      <alignment horizontal="left" vertical="top" wrapText="1"/>
      <protection/>
    </xf>
    <xf numFmtId="44" fontId="13" fillId="0" borderId="0" xfId="17" applyFont="1" applyFill="1" applyBorder="1" applyAlignment="1">
      <alignment horizontal="right" vertical="top" wrapText="1"/>
    </xf>
    <xf numFmtId="0" fontId="11" fillId="0" borderId="0" xfId="0" applyFont="1" applyAlignment="1">
      <alignment/>
    </xf>
    <xf numFmtId="0" fontId="13" fillId="0" borderId="0" xfId="21" applyFont="1" applyFill="1" applyBorder="1" applyAlignment="1">
      <alignment horizontal="left" vertical="top" wrapText="1"/>
      <protection/>
    </xf>
    <xf numFmtId="0" fontId="10" fillId="0" borderId="0" xfId="0" applyFont="1" applyAlignment="1">
      <alignment vertical="top" wrapText="1"/>
    </xf>
    <xf numFmtId="171" fontId="6" fillId="0" borderId="0" xfId="17" applyNumberFormat="1" applyFont="1" applyFill="1" applyBorder="1" applyAlignment="1">
      <alignment horizontal="right" vertical="top" wrapText="1"/>
    </xf>
    <xf numFmtId="171" fontId="3" fillId="0" borderId="0" xfId="17" applyNumberFormat="1" applyFont="1" applyFill="1" applyBorder="1" applyAlignment="1">
      <alignment horizontal="right" vertical="top" wrapText="1"/>
    </xf>
    <xf numFmtId="171" fontId="5" fillId="0" borderId="0" xfId="17" applyNumberFormat="1" applyFont="1" applyFill="1" applyBorder="1" applyAlignment="1">
      <alignment horizontal="right" vertical="top" wrapText="1"/>
    </xf>
    <xf numFmtId="171" fontId="6" fillId="0" borderId="0" xfId="17" applyNumberFormat="1" applyFont="1" applyFill="1" applyBorder="1" applyAlignment="1">
      <alignment horizontal="center" vertical="top" wrapText="1"/>
    </xf>
    <xf numFmtId="171" fontId="7" fillId="0" borderId="0" xfId="17" applyNumberFormat="1" applyFont="1" applyFill="1" applyBorder="1" applyAlignment="1">
      <alignment horizontal="right" vertical="top" wrapText="1"/>
    </xf>
    <xf numFmtId="171" fontId="6" fillId="0" borderId="0" xfId="21" applyNumberFormat="1" applyFont="1" applyFill="1" applyBorder="1" applyAlignment="1">
      <alignment horizontal="right" vertical="top" wrapText="1"/>
      <protection/>
    </xf>
    <xf numFmtId="171" fontId="5" fillId="0" borderId="0" xfId="17" applyNumberFormat="1" applyFont="1" applyBorder="1" applyAlignment="1">
      <alignment vertical="top"/>
    </xf>
    <xf numFmtId="171" fontId="0" fillId="0" borderId="0" xfId="17" applyNumberFormat="1" applyAlignment="1">
      <alignment horizontal="center"/>
    </xf>
    <xf numFmtId="171" fontId="0" fillId="0" borderId="2" xfId="17" applyNumberFormat="1" applyBorder="1" applyAlignment="1">
      <alignment vertical="top"/>
    </xf>
    <xf numFmtId="171" fontId="0" fillId="0" borderId="1" xfId="17" applyNumberFormat="1" applyBorder="1" applyAlignment="1">
      <alignment/>
    </xf>
    <xf numFmtId="171" fontId="0" fillId="0" borderId="0" xfId="17" applyNumberFormat="1" applyAlignment="1">
      <alignment/>
    </xf>
    <xf numFmtId="171" fontId="4" fillId="0" borderId="0" xfId="17" applyNumberFormat="1" applyFont="1" applyAlignment="1">
      <alignment/>
    </xf>
    <xf numFmtId="0" fontId="14" fillId="0" borderId="0" xfId="21" applyFont="1" applyFill="1" applyBorder="1" applyAlignment="1">
      <alignment horizontal="left" vertical="top" wrapText="1"/>
      <protection/>
    </xf>
    <xf numFmtId="0" fontId="16" fillId="0" borderId="0" xfId="21" applyFont="1" applyFill="1" applyBorder="1" applyAlignment="1">
      <alignment horizontal="left" vertical="top" wrapText="1"/>
      <protection/>
    </xf>
    <xf numFmtId="0" fontId="15" fillId="0" borderId="0" xfId="21" applyFont="1" applyFill="1" applyBorder="1" applyAlignment="1">
      <alignment horizontal="left" vertical="top" wrapText="1"/>
      <protection/>
    </xf>
    <xf numFmtId="0" fontId="16" fillId="0" borderId="0" xfId="21" applyFont="1" applyFill="1" applyBorder="1" applyAlignment="1">
      <alignment horizontal="left" vertical="top" wrapText="1"/>
      <protection/>
    </xf>
    <xf numFmtId="0" fontId="14" fillId="0" borderId="0" xfId="21" applyNumberFormat="1" applyFont="1" applyFill="1" applyBorder="1" applyAlignment="1">
      <alignment horizontal="left" vertical="top" wrapText="1"/>
      <protection/>
    </xf>
    <xf numFmtId="3" fontId="6" fillId="0" borderId="0" xfId="21" applyNumberFormat="1" applyFont="1" applyFill="1" applyBorder="1" applyAlignment="1">
      <alignment horizontal="right" vertical="top" wrapText="1"/>
      <protection/>
    </xf>
    <xf numFmtId="0" fontId="17" fillId="0" borderId="0" xfId="21" applyFont="1" applyFill="1" applyBorder="1" applyAlignment="1">
      <alignment horizontal="left" vertical="top" wrapText="1"/>
      <protection/>
    </xf>
    <xf numFmtId="0" fontId="4" fillId="0" borderId="0" xfId="21" applyFont="1" applyFill="1" applyBorder="1" applyAlignment="1">
      <alignment horizontal="left" vertical="top" wrapText="1"/>
      <protection/>
    </xf>
    <xf numFmtId="0" fontId="19" fillId="0" borderId="0" xfId="21" applyFont="1" applyFill="1" applyBorder="1" applyAlignment="1">
      <alignment horizontal="left" vertical="top" wrapText="1"/>
      <protection/>
    </xf>
    <xf numFmtId="0" fontId="17" fillId="0" borderId="0" xfId="20" applyNumberFormat="1" applyFont="1" applyFill="1" applyBorder="1" applyAlignment="1">
      <alignment horizontal="left" vertical="top" wrapText="1"/>
    </xf>
    <xf numFmtId="0" fontId="17" fillId="0" borderId="0" xfId="21" applyNumberFormat="1" applyFont="1" applyFill="1" applyBorder="1" applyAlignment="1">
      <alignment horizontal="left" vertical="top" wrapText="1"/>
      <protection/>
    </xf>
    <xf numFmtId="0" fontId="17" fillId="0" borderId="0" xfId="21" applyFont="1" applyFill="1" applyBorder="1" applyAlignment="1">
      <alignment horizontal="left" vertical="top" wrapText="1"/>
      <protection/>
    </xf>
    <xf numFmtId="171" fontId="13" fillId="0" borderId="1" xfId="17" applyNumberFormat="1" applyFont="1" applyBorder="1" applyAlignment="1">
      <alignment vertical="top"/>
    </xf>
    <xf numFmtId="0" fontId="5" fillId="0" borderId="0" xfId="21" applyFont="1" applyFill="1" applyBorder="1" applyAlignment="1">
      <alignment horizontal="left" vertical="top" wrapText="1"/>
      <protection/>
    </xf>
    <xf numFmtId="0" fontId="20" fillId="0" borderId="0" xfId="21" applyFont="1" applyFill="1" applyBorder="1" applyAlignment="1">
      <alignment horizontal="left" vertical="top" wrapText="1"/>
      <protection/>
    </xf>
    <xf numFmtId="0" fontId="21" fillId="0" borderId="0" xfId="21" applyFont="1" applyFill="1" applyBorder="1" applyAlignment="1">
      <alignment horizontal="left" vertical="top" wrapText="1"/>
      <protection/>
    </xf>
    <xf numFmtId="0" fontId="13" fillId="0" borderId="0" xfId="21" applyFont="1" applyFill="1" applyBorder="1" applyAlignment="1">
      <alignment horizontal="left" vertical="top" wrapText="1"/>
      <protection/>
    </xf>
    <xf numFmtId="0" fontId="18" fillId="0" borderId="0" xfId="21" applyFont="1" applyFill="1" applyBorder="1" applyAlignment="1">
      <alignment horizontal="left" vertical="top" wrapText="1"/>
      <protection/>
    </xf>
    <xf numFmtId="0" fontId="22" fillId="0" borderId="0" xfId="21" applyFont="1" applyFill="1" applyBorder="1" applyAlignment="1">
      <alignment horizontal="left" vertical="center" wrapText="1"/>
      <protection/>
    </xf>
    <xf numFmtId="0" fontId="11" fillId="0" borderId="0" xfId="21" applyNumberFormat="1" applyFont="1" applyFill="1" applyBorder="1" applyAlignment="1">
      <alignment horizontal="left" vertical="top" wrapText="1"/>
      <protection/>
    </xf>
    <xf numFmtId="16" fontId="11" fillId="0" borderId="0" xfId="21" applyNumberFormat="1" applyFont="1" applyFill="1" applyBorder="1" applyAlignment="1">
      <alignment horizontal="left" vertical="top" wrapText="1"/>
      <protection/>
    </xf>
    <xf numFmtId="0" fontId="14" fillId="0" borderId="0" xfId="21" applyFont="1" applyFill="1" applyBorder="1" applyAlignment="1">
      <alignment horizontal="left" vertical="top" wrapText="1"/>
      <protection/>
    </xf>
    <xf numFmtId="172" fontId="3" fillId="2" borderId="0" xfId="21" applyNumberFormat="1" applyFont="1" applyFill="1" applyBorder="1" applyAlignment="1">
      <alignment horizontal="center"/>
      <protection/>
    </xf>
    <xf numFmtId="172" fontId="6" fillId="0" borderId="0" xfId="21" applyNumberFormat="1" applyFont="1" applyFill="1" applyBorder="1" applyAlignment="1">
      <alignment horizontal="right" vertical="top" wrapText="1"/>
      <protection/>
    </xf>
    <xf numFmtId="172" fontId="3" fillId="0" borderId="0" xfId="21" applyNumberFormat="1" applyFont="1" applyFill="1" applyBorder="1" applyAlignment="1">
      <alignment horizontal="right" vertical="top" wrapText="1"/>
      <protection/>
    </xf>
    <xf numFmtId="172" fontId="7" fillId="0" borderId="0" xfId="21" applyNumberFormat="1" applyFont="1" applyFill="1" applyBorder="1" applyAlignment="1">
      <alignment horizontal="right" vertical="top" wrapText="1"/>
      <protection/>
    </xf>
    <xf numFmtId="172" fontId="5" fillId="0" borderId="1" xfId="21" applyNumberFormat="1" applyFont="1" applyBorder="1" applyAlignment="1">
      <alignment vertical="top"/>
      <protection/>
    </xf>
    <xf numFmtId="172" fontId="5" fillId="0" borderId="0" xfId="21" applyNumberFormat="1" applyFont="1" applyBorder="1" applyAlignment="1">
      <alignment vertical="top"/>
      <protection/>
    </xf>
    <xf numFmtId="172" fontId="0" fillId="0" borderId="0" xfId="0" applyNumberFormat="1" applyAlignment="1">
      <alignment/>
    </xf>
    <xf numFmtId="172" fontId="0" fillId="0" borderId="2" xfId="0" applyNumberFormat="1" applyBorder="1" applyAlignment="1">
      <alignment vertical="top"/>
    </xf>
    <xf numFmtId="172" fontId="0" fillId="0" borderId="1" xfId="0" applyNumberFormat="1" applyBorder="1" applyAlignment="1">
      <alignment/>
    </xf>
    <xf numFmtId="0" fontId="0" fillId="0" borderId="2" xfId="0" applyBorder="1" applyAlignment="1">
      <alignment horizontal="center"/>
    </xf>
    <xf numFmtId="0" fontId="0" fillId="0" borderId="0" xfId="21" applyFont="1" applyFill="1" applyBorder="1" applyAlignment="1">
      <alignment horizontal="center"/>
      <protection/>
    </xf>
    <xf numFmtId="0" fontId="0" fillId="0" borderId="4" xfId="21" applyFont="1" applyFill="1" applyBorder="1" applyAlignment="1">
      <alignment horizontal="center"/>
      <protection/>
    </xf>
    <xf numFmtId="0" fontId="0" fillId="0" borderId="0" xfId="0" applyBorder="1" applyAlignment="1">
      <alignment horizontal="center"/>
    </xf>
    <xf numFmtId="0" fontId="0" fillId="0" borderId="4" xfId="0" applyBorder="1" applyAlignment="1">
      <alignment horizontal="center"/>
    </xf>
    <xf numFmtId="171" fontId="3" fillId="2" borderId="0" xfId="17" applyNumberFormat="1" applyFont="1" applyFill="1" applyBorder="1" applyAlignment="1">
      <alignment horizontal="center" wrapText="1"/>
    </xf>
    <xf numFmtId="0" fontId="0" fillId="0" borderId="4" xfId="0"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 name="Percent_Sheet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14"/>
  <sheetViews>
    <sheetView tabSelected="1" zoomScale="75" zoomScaleNormal="75" workbookViewId="0" topLeftCell="A1">
      <pane ySplit="2" topLeftCell="BM3" activePane="bottomLeft" state="frozen"/>
      <selection pane="topLeft" activeCell="A1" sqref="A1"/>
      <selection pane="bottomLeft" activeCell="A1" sqref="A1:A2"/>
    </sheetView>
  </sheetViews>
  <sheetFormatPr defaultColWidth="9.140625" defaultRowHeight="12.75"/>
  <cols>
    <col min="1" max="1" width="4.28125" style="0" customWidth="1"/>
    <col min="2" max="2" width="9.57421875" style="0" customWidth="1"/>
    <col min="3" max="3" width="10.140625" style="0" customWidth="1"/>
    <col min="4" max="4" width="10.7109375" style="0" customWidth="1"/>
    <col min="5" max="5" width="10.140625" style="0" customWidth="1"/>
    <col min="6" max="6" width="9.57421875" style="0" customWidth="1"/>
    <col min="7" max="7" width="5.140625" style="0" customWidth="1"/>
    <col min="8" max="8" width="7.140625" style="0" customWidth="1"/>
    <col min="9" max="9" width="8.00390625" style="68" customWidth="1"/>
    <col min="10" max="11" width="9.8515625" style="119" customWidth="1"/>
    <col min="12" max="12" width="9.421875" style="0" customWidth="1"/>
    <col min="13" max="13" width="7.140625" style="0" customWidth="1"/>
    <col min="14" max="14" width="11.140625" style="89" customWidth="1"/>
    <col min="15" max="15" width="7.421875" style="47" customWidth="1"/>
    <col min="16" max="16" width="5.28125" style="0" customWidth="1"/>
    <col min="17" max="17" width="45.8515625" style="51" customWidth="1"/>
    <col min="18" max="18" width="27.57421875" style="0" hidden="1" customWidth="1"/>
    <col min="19" max="19" width="20.00390625" style="0" customWidth="1"/>
    <col min="20" max="20" width="8.57421875" style="0" customWidth="1"/>
    <col min="21" max="28" width="9.140625" style="0" hidden="1" customWidth="1"/>
  </cols>
  <sheetData>
    <row r="1" spans="1:17" ht="12.75">
      <c r="A1" s="125" t="s">
        <v>352</v>
      </c>
      <c r="B1" s="1"/>
      <c r="C1" s="1" t="s">
        <v>884</v>
      </c>
      <c r="D1" s="1" t="s">
        <v>883</v>
      </c>
      <c r="E1" s="1" t="s">
        <v>885</v>
      </c>
      <c r="F1" s="1" t="s">
        <v>881</v>
      </c>
      <c r="G1" s="1" t="s">
        <v>880</v>
      </c>
      <c r="H1" s="1" t="s">
        <v>878</v>
      </c>
      <c r="I1" s="1" t="s">
        <v>845</v>
      </c>
      <c r="J1" s="113" t="s">
        <v>416</v>
      </c>
      <c r="K1" s="113" t="s">
        <v>415</v>
      </c>
      <c r="L1" s="1" t="s">
        <v>843</v>
      </c>
      <c r="M1" s="1" t="s">
        <v>839</v>
      </c>
      <c r="N1" s="127" t="s">
        <v>451</v>
      </c>
      <c r="O1" s="41" t="s">
        <v>839</v>
      </c>
      <c r="P1" s="1"/>
      <c r="Q1" s="123" t="s">
        <v>812</v>
      </c>
    </row>
    <row r="2" spans="1:17" ht="12.75">
      <c r="A2" s="126"/>
      <c r="B2" s="1" t="s">
        <v>809</v>
      </c>
      <c r="C2" s="1" t="s">
        <v>882</v>
      </c>
      <c r="D2" s="1" t="s">
        <v>882</v>
      </c>
      <c r="E2" s="1" t="s">
        <v>879</v>
      </c>
      <c r="F2" s="1" t="s">
        <v>879</v>
      </c>
      <c r="G2" s="1" t="s">
        <v>879</v>
      </c>
      <c r="H2" s="1" t="s">
        <v>846</v>
      </c>
      <c r="I2" s="1" t="s">
        <v>844</v>
      </c>
      <c r="J2" s="113" t="s">
        <v>810</v>
      </c>
      <c r="K2" s="113" t="s">
        <v>811</v>
      </c>
      <c r="L2" s="1" t="s">
        <v>842</v>
      </c>
      <c r="M2" s="1" t="s">
        <v>842</v>
      </c>
      <c r="N2" s="128"/>
      <c r="O2" s="41" t="s">
        <v>838</v>
      </c>
      <c r="P2" s="1" t="s">
        <v>837</v>
      </c>
      <c r="Q2" s="124"/>
    </row>
    <row r="3" spans="1:17" ht="12.75">
      <c r="A3" s="122"/>
      <c r="B3" s="122"/>
      <c r="C3" s="122"/>
      <c r="D3" s="122"/>
      <c r="E3" s="122"/>
      <c r="F3" s="122"/>
      <c r="G3" s="122"/>
      <c r="H3" s="122"/>
      <c r="I3" s="122"/>
      <c r="J3" s="122"/>
      <c r="K3" s="122"/>
      <c r="L3" s="122"/>
      <c r="M3" s="122"/>
      <c r="N3" s="122"/>
      <c r="O3" s="122"/>
      <c r="P3" s="122"/>
      <c r="Q3" s="122"/>
    </row>
    <row r="4" spans="1:19" s="63" customFormat="1" ht="81">
      <c r="A4" s="59">
        <v>1</v>
      </c>
      <c r="B4" s="53" t="s">
        <v>623</v>
      </c>
      <c r="C4" s="53" t="s">
        <v>686</v>
      </c>
      <c r="D4" s="53" t="s">
        <v>624</v>
      </c>
      <c r="E4" s="53" t="s">
        <v>105</v>
      </c>
      <c r="F4" s="53" t="s">
        <v>375</v>
      </c>
      <c r="G4" s="53" t="s">
        <v>821</v>
      </c>
      <c r="H4" s="53">
        <v>15658</v>
      </c>
      <c r="I4" s="53" t="s">
        <v>687</v>
      </c>
      <c r="J4" s="114">
        <v>69.58</v>
      </c>
      <c r="K4" s="114">
        <v>69.58</v>
      </c>
      <c r="L4" s="60">
        <v>69.58</v>
      </c>
      <c r="M4" s="60"/>
      <c r="N4" s="79">
        <v>278.32</v>
      </c>
      <c r="O4" s="61"/>
      <c r="P4" s="53" t="s">
        <v>905</v>
      </c>
      <c r="Q4" s="91" t="s">
        <v>698</v>
      </c>
      <c r="S4" s="76"/>
    </row>
    <row r="5" spans="1:17" s="63" customFormat="1" ht="72">
      <c r="A5" s="59">
        <v>2</v>
      </c>
      <c r="B5" s="53" t="s">
        <v>361</v>
      </c>
      <c r="C5" s="53" t="s">
        <v>362</v>
      </c>
      <c r="D5" s="53" t="s">
        <v>363</v>
      </c>
      <c r="E5" s="53" t="s">
        <v>365</v>
      </c>
      <c r="F5" s="53" t="s">
        <v>360</v>
      </c>
      <c r="G5" s="53" t="s">
        <v>821</v>
      </c>
      <c r="H5" s="53">
        <v>15923</v>
      </c>
      <c r="I5" s="53" t="s">
        <v>364</v>
      </c>
      <c r="J5" s="114">
        <v>59.87</v>
      </c>
      <c r="K5" s="114">
        <v>59.87</v>
      </c>
      <c r="L5" s="60">
        <v>59.87</v>
      </c>
      <c r="M5" s="60"/>
      <c r="N5" s="79">
        <v>359.22</v>
      </c>
      <c r="O5" s="61"/>
      <c r="P5" s="53" t="s">
        <v>905</v>
      </c>
      <c r="Q5" s="91" t="s">
        <v>393</v>
      </c>
    </row>
    <row r="6" spans="1:17" s="63" customFormat="1" ht="81">
      <c r="A6" s="59">
        <v>3</v>
      </c>
      <c r="B6" s="53" t="s">
        <v>366</v>
      </c>
      <c r="C6" s="53" t="s">
        <v>367</v>
      </c>
      <c r="D6" s="53" t="s">
        <v>368</v>
      </c>
      <c r="E6" s="53" t="s">
        <v>193</v>
      </c>
      <c r="F6" s="53" t="s">
        <v>360</v>
      </c>
      <c r="G6" s="53" t="s">
        <v>821</v>
      </c>
      <c r="H6" s="53">
        <v>15923</v>
      </c>
      <c r="I6" s="53" t="s">
        <v>369</v>
      </c>
      <c r="J6" s="114">
        <v>124.27</v>
      </c>
      <c r="K6" s="114">
        <v>124.27</v>
      </c>
      <c r="L6" s="60">
        <v>124.27</v>
      </c>
      <c r="M6" s="60"/>
      <c r="N6" s="79">
        <v>497.08</v>
      </c>
      <c r="O6" s="61"/>
      <c r="P6" s="53" t="s">
        <v>905</v>
      </c>
      <c r="Q6" s="91" t="s">
        <v>762</v>
      </c>
    </row>
    <row r="7" spans="1:17" s="63" customFormat="1" ht="45">
      <c r="A7" s="59">
        <v>3.1</v>
      </c>
      <c r="B7" s="53" t="s">
        <v>414</v>
      </c>
      <c r="C7" s="53" t="s">
        <v>367</v>
      </c>
      <c r="D7" s="53" t="s">
        <v>368</v>
      </c>
      <c r="E7" s="53" t="s">
        <v>193</v>
      </c>
      <c r="F7" s="53" t="s">
        <v>360</v>
      </c>
      <c r="G7" s="53" t="s">
        <v>821</v>
      </c>
      <c r="H7" s="53">
        <v>15923</v>
      </c>
      <c r="I7" s="53" t="s">
        <v>369</v>
      </c>
      <c r="J7" s="114">
        <v>68.567</v>
      </c>
      <c r="K7" s="114">
        <v>68.567</v>
      </c>
      <c r="L7" s="60">
        <v>68.567</v>
      </c>
      <c r="M7" s="60"/>
      <c r="N7" s="79">
        <v>274.28</v>
      </c>
      <c r="O7" s="61"/>
      <c r="P7" s="53" t="s">
        <v>905</v>
      </c>
      <c r="Q7" s="91" t="s">
        <v>877</v>
      </c>
    </row>
    <row r="8" spans="1:17" s="63" customFormat="1" ht="90">
      <c r="A8" s="59">
        <v>4</v>
      </c>
      <c r="B8" s="53" t="s">
        <v>370</v>
      </c>
      <c r="C8" s="53" t="s">
        <v>371</v>
      </c>
      <c r="D8" s="53" t="s">
        <v>372</v>
      </c>
      <c r="E8" s="53" t="s">
        <v>373</v>
      </c>
      <c r="F8" s="53" t="s">
        <v>825</v>
      </c>
      <c r="G8" s="53" t="s">
        <v>821</v>
      </c>
      <c r="H8" s="53">
        <v>15601</v>
      </c>
      <c r="I8" s="53" t="s">
        <v>620</v>
      </c>
      <c r="J8" s="114">
        <v>115.2</v>
      </c>
      <c r="K8" s="114">
        <v>115.2</v>
      </c>
      <c r="L8" s="60">
        <v>115.2</v>
      </c>
      <c r="M8" s="60"/>
      <c r="N8" s="79">
        <v>691.2</v>
      </c>
      <c r="O8" s="61"/>
      <c r="P8" s="53" t="s">
        <v>905</v>
      </c>
      <c r="Q8" s="93" t="s">
        <v>856</v>
      </c>
    </row>
    <row r="9" spans="1:17" ht="72">
      <c r="A9" s="2">
        <v>5</v>
      </c>
      <c r="B9" s="3" t="s">
        <v>374</v>
      </c>
      <c r="C9" s="94" t="s">
        <v>688</v>
      </c>
      <c r="D9" s="40" t="s">
        <v>689</v>
      </c>
      <c r="E9" s="40" t="s">
        <v>691</v>
      </c>
      <c r="F9" s="49" t="s">
        <v>825</v>
      </c>
      <c r="G9" s="40" t="s">
        <v>821</v>
      </c>
      <c r="H9" s="40">
        <v>15601</v>
      </c>
      <c r="I9" s="3" t="s">
        <v>690</v>
      </c>
      <c r="J9" s="115">
        <v>108.3</v>
      </c>
      <c r="K9" s="115">
        <v>0</v>
      </c>
      <c r="L9" s="4"/>
      <c r="M9" s="4"/>
      <c r="N9" s="80"/>
      <c r="O9" s="42"/>
      <c r="P9" s="3"/>
      <c r="Q9" s="97" t="s">
        <v>656</v>
      </c>
    </row>
    <row r="10" spans="1:17" ht="12.75">
      <c r="A10" s="2">
        <v>6</v>
      </c>
      <c r="B10" s="3" t="s">
        <v>692</v>
      </c>
      <c r="C10" s="40"/>
      <c r="D10" s="40"/>
      <c r="E10" s="40"/>
      <c r="F10" s="40"/>
      <c r="G10" s="40"/>
      <c r="H10" s="40"/>
      <c r="I10" s="3"/>
      <c r="J10" s="115"/>
      <c r="K10" s="115"/>
      <c r="L10" s="4"/>
      <c r="M10" s="4"/>
      <c r="N10" s="80"/>
      <c r="O10" s="42"/>
      <c r="P10" s="3"/>
      <c r="Q10" s="6"/>
    </row>
    <row r="11" spans="1:17" s="63" customFormat="1" ht="36">
      <c r="A11" s="59">
        <v>7</v>
      </c>
      <c r="B11" s="53" t="s">
        <v>376</v>
      </c>
      <c r="C11" s="53" t="s">
        <v>377</v>
      </c>
      <c r="D11" s="53" t="s">
        <v>378</v>
      </c>
      <c r="E11" s="53" t="s">
        <v>57</v>
      </c>
      <c r="F11" s="53" t="s">
        <v>360</v>
      </c>
      <c r="G11" s="53" t="s">
        <v>821</v>
      </c>
      <c r="H11" s="53">
        <v>15923</v>
      </c>
      <c r="I11" s="53" t="s">
        <v>58</v>
      </c>
      <c r="J11" s="114">
        <v>81.9</v>
      </c>
      <c r="K11" s="114">
        <v>81.9</v>
      </c>
      <c r="L11" s="60">
        <v>81.9</v>
      </c>
      <c r="M11" s="60"/>
      <c r="N11" s="79">
        <v>327.6</v>
      </c>
      <c r="O11" s="61"/>
      <c r="P11" s="53" t="s">
        <v>905</v>
      </c>
      <c r="Q11" s="91" t="s">
        <v>446</v>
      </c>
    </row>
    <row r="12" spans="1:17" s="63" customFormat="1" ht="22.5">
      <c r="A12" s="59">
        <v>8</v>
      </c>
      <c r="B12" s="53" t="s">
        <v>59</v>
      </c>
      <c r="C12" s="53" t="s">
        <v>377</v>
      </c>
      <c r="D12" s="53" t="s">
        <v>378</v>
      </c>
      <c r="E12" s="53" t="s">
        <v>57</v>
      </c>
      <c r="F12" s="53" t="s">
        <v>360</v>
      </c>
      <c r="G12" s="53" t="s">
        <v>821</v>
      </c>
      <c r="H12" s="53">
        <v>15923</v>
      </c>
      <c r="I12" s="53" t="s">
        <v>58</v>
      </c>
      <c r="J12" s="114">
        <v>106.81</v>
      </c>
      <c r="K12" s="114">
        <v>106.81</v>
      </c>
      <c r="L12" s="60">
        <v>106.81</v>
      </c>
      <c r="M12" s="60"/>
      <c r="N12" s="79">
        <v>427.24</v>
      </c>
      <c r="O12" s="73"/>
      <c r="P12" s="53" t="s">
        <v>905</v>
      </c>
      <c r="Q12" s="91" t="s">
        <v>954</v>
      </c>
    </row>
    <row r="13" spans="1:17" s="63" customFormat="1" ht="27">
      <c r="A13" s="59">
        <v>9</v>
      </c>
      <c r="B13" s="53" t="s">
        <v>894</v>
      </c>
      <c r="C13" s="53" t="s">
        <v>895</v>
      </c>
      <c r="D13" s="53" t="s">
        <v>896</v>
      </c>
      <c r="E13" s="53" t="s">
        <v>897</v>
      </c>
      <c r="F13" s="53" t="s">
        <v>375</v>
      </c>
      <c r="G13" s="53" t="s">
        <v>821</v>
      </c>
      <c r="H13" s="53">
        <v>15658</v>
      </c>
      <c r="I13" s="53"/>
      <c r="J13" s="114">
        <v>202.253</v>
      </c>
      <c r="K13" s="114">
        <v>202.253</v>
      </c>
      <c r="L13" s="60">
        <v>202.253</v>
      </c>
      <c r="M13" s="60"/>
      <c r="N13" s="79">
        <v>809.05</v>
      </c>
      <c r="O13" s="61"/>
      <c r="P13" s="53" t="s">
        <v>905</v>
      </c>
      <c r="Q13" s="91" t="s">
        <v>876</v>
      </c>
    </row>
    <row r="14" spans="1:17" ht="15">
      <c r="A14" s="7">
        <v>10</v>
      </c>
      <c r="B14" s="3"/>
      <c r="C14" s="92"/>
      <c r="D14" s="3"/>
      <c r="E14" s="3"/>
      <c r="F14" s="3"/>
      <c r="G14" s="3"/>
      <c r="H14" s="3"/>
      <c r="I14" s="3"/>
      <c r="J14" s="115"/>
      <c r="K14" s="115"/>
      <c r="L14" s="4"/>
      <c r="M14" s="4"/>
      <c r="N14" s="80"/>
      <c r="O14" s="3"/>
      <c r="Q14" s="100"/>
    </row>
    <row r="15" spans="1:17" ht="38.25">
      <c r="A15" s="7">
        <v>11</v>
      </c>
      <c r="B15" s="3" t="s">
        <v>427</v>
      </c>
      <c r="C15" s="104" t="s">
        <v>428</v>
      </c>
      <c r="D15" s="3" t="s">
        <v>430</v>
      </c>
      <c r="E15" s="3" t="s">
        <v>555</v>
      </c>
      <c r="F15" s="52" t="s">
        <v>836</v>
      </c>
      <c r="G15" s="3" t="s">
        <v>821</v>
      </c>
      <c r="H15" s="3">
        <v>15658</v>
      </c>
      <c r="I15" s="3" t="s">
        <v>556</v>
      </c>
      <c r="J15" s="115">
        <v>100.218</v>
      </c>
      <c r="K15" s="115">
        <v>100.218</v>
      </c>
      <c r="L15" s="4"/>
      <c r="M15" s="4"/>
      <c r="N15" s="80"/>
      <c r="O15" s="42"/>
      <c r="P15" s="3"/>
      <c r="Q15" s="97" t="s">
        <v>402</v>
      </c>
    </row>
    <row r="16" spans="1:17" ht="135">
      <c r="A16" s="7">
        <v>12</v>
      </c>
      <c r="B16" s="3" t="s">
        <v>767</v>
      </c>
      <c r="C16" s="104" t="s">
        <v>768</v>
      </c>
      <c r="D16" s="3" t="s">
        <v>769</v>
      </c>
      <c r="E16" s="3" t="s">
        <v>468</v>
      </c>
      <c r="F16" s="3" t="s">
        <v>375</v>
      </c>
      <c r="G16" s="3" t="s">
        <v>821</v>
      </c>
      <c r="H16" s="3">
        <v>15658</v>
      </c>
      <c r="I16" s="3" t="s">
        <v>684</v>
      </c>
      <c r="J16" s="115">
        <v>101.237</v>
      </c>
      <c r="K16" s="115">
        <v>101.237</v>
      </c>
      <c r="L16" s="4"/>
      <c r="M16" s="4"/>
      <c r="N16" s="80"/>
      <c r="O16" s="42"/>
      <c r="P16" s="3"/>
      <c r="Q16" s="97" t="s">
        <v>652</v>
      </c>
    </row>
    <row r="17" spans="1:17" ht="33.75">
      <c r="A17" s="7" t="s">
        <v>358</v>
      </c>
      <c r="B17" s="3" t="s">
        <v>685</v>
      </c>
      <c r="C17" s="104" t="s">
        <v>768</v>
      </c>
      <c r="D17" s="3" t="s">
        <v>769</v>
      </c>
      <c r="E17" s="53" t="s">
        <v>468</v>
      </c>
      <c r="F17" s="3" t="s">
        <v>375</v>
      </c>
      <c r="G17" s="3" t="s">
        <v>821</v>
      </c>
      <c r="H17" s="3">
        <v>15658</v>
      </c>
      <c r="I17" s="53" t="s">
        <v>684</v>
      </c>
      <c r="J17" s="115">
        <v>42.5</v>
      </c>
      <c r="K17" s="115">
        <v>42.5</v>
      </c>
      <c r="L17" s="4"/>
      <c r="M17" s="4"/>
      <c r="N17" s="80"/>
      <c r="O17" s="42"/>
      <c r="P17" s="3"/>
      <c r="Q17" s="97" t="s">
        <v>794</v>
      </c>
    </row>
    <row r="18" spans="1:17" ht="126">
      <c r="A18" s="7">
        <v>13</v>
      </c>
      <c r="B18" s="3" t="s">
        <v>194</v>
      </c>
      <c r="C18" s="104" t="s">
        <v>731</v>
      </c>
      <c r="D18" s="99" t="s">
        <v>732</v>
      </c>
      <c r="E18" s="3" t="s">
        <v>857</v>
      </c>
      <c r="F18" s="3" t="s">
        <v>375</v>
      </c>
      <c r="G18" s="3" t="s">
        <v>821</v>
      </c>
      <c r="H18" s="3">
        <v>15658</v>
      </c>
      <c r="I18" s="77" t="s">
        <v>306</v>
      </c>
      <c r="J18" s="115">
        <v>114.052</v>
      </c>
      <c r="K18" s="115">
        <v>114.052</v>
      </c>
      <c r="L18" s="4"/>
      <c r="M18" s="4"/>
      <c r="N18" s="80"/>
      <c r="O18" s="42"/>
      <c r="P18" s="3"/>
      <c r="Q18" s="101" t="s">
        <v>69</v>
      </c>
    </row>
    <row r="19" spans="1:17" ht="108">
      <c r="A19" s="7">
        <v>14</v>
      </c>
      <c r="B19" s="3" t="s">
        <v>395</v>
      </c>
      <c r="C19" s="104" t="s">
        <v>858</v>
      </c>
      <c r="D19" s="3" t="s">
        <v>859</v>
      </c>
      <c r="E19" s="3" t="s">
        <v>490</v>
      </c>
      <c r="F19" s="3" t="s">
        <v>375</v>
      </c>
      <c r="G19" s="3" t="s">
        <v>821</v>
      </c>
      <c r="H19" s="3">
        <v>15658</v>
      </c>
      <c r="I19" s="53" t="s">
        <v>553</v>
      </c>
      <c r="J19" s="115">
        <v>85.432</v>
      </c>
      <c r="K19" s="115">
        <v>85.432</v>
      </c>
      <c r="L19" s="4"/>
      <c r="M19" s="4"/>
      <c r="N19" s="81"/>
      <c r="O19" s="42"/>
      <c r="P19" s="3"/>
      <c r="Q19" s="97" t="s">
        <v>489</v>
      </c>
    </row>
    <row r="20" spans="1:17" ht="99">
      <c r="A20" s="2">
        <v>18</v>
      </c>
      <c r="B20" s="3" t="s">
        <v>584</v>
      </c>
      <c r="C20" s="104" t="s">
        <v>860</v>
      </c>
      <c r="D20" s="3" t="s">
        <v>862</v>
      </c>
      <c r="E20" s="3" t="s">
        <v>861</v>
      </c>
      <c r="F20" s="3" t="s">
        <v>375</v>
      </c>
      <c r="G20" s="3" t="s">
        <v>821</v>
      </c>
      <c r="H20" s="3">
        <v>15658</v>
      </c>
      <c r="I20" s="99" t="s">
        <v>636</v>
      </c>
      <c r="J20" s="115">
        <v>231.72</v>
      </c>
      <c r="K20" s="115">
        <v>231.72</v>
      </c>
      <c r="L20" s="4"/>
      <c r="M20" s="4"/>
      <c r="N20" s="80"/>
      <c r="O20" s="42"/>
      <c r="P20" s="3"/>
      <c r="Q20" s="97" t="s">
        <v>641</v>
      </c>
    </row>
    <row r="21" spans="1:17" s="63" customFormat="1" ht="33.75">
      <c r="A21" s="59">
        <v>19</v>
      </c>
      <c r="B21" s="53" t="s">
        <v>863</v>
      </c>
      <c r="C21" s="53" t="s">
        <v>864</v>
      </c>
      <c r="D21" s="53" t="s">
        <v>679</v>
      </c>
      <c r="E21" s="53" t="s">
        <v>680</v>
      </c>
      <c r="F21" s="53" t="s">
        <v>375</v>
      </c>
      <c r="G21" s="53" t="s">
        <v>821</v>
      </c>
      <c r="H21" s="53">
        <v>15658</v>
      </c>
      <c r="I21" s="53" t="s">
        <v>681</v>
      </c>
      <c r="J21" s="114">
        <v>146.06</v>
      </c>
      <c r="K21" s="114">
        <v>146.06</v>
      </c>
      <c r="L21" s="60">
        <v>146.06</v>
      </c>
      <c r="M21" s="60"/>
      <c r="N21" s="79">
        <v>584.24</v>
      </c>
      <c r="O21" s="61"/>
      <c r="P21" s="53" t="s">
        <v>905</v>
      </c>
      <c r="Q21" s="91" t="s">
        <v>307</v>
      </c>
    </row>
    <row r="22" spans="1:17" s="63" customFormat="1" ht="22.5">
      <c r="A22" s="59">
        <v>19.1</v>
      </c>
      <c r="B22" s="53" t="s">
        <v>205</v>
      </c>
      <c r="C22" s="53" t="s">
        <v>864</v>
      </c>
      <c r="D22" s="53" t="s">
        <v>116</v>
      </c>
      <c r="E22" s="53" t="s">
        <v>680</v>
      </c>
      <c r="F22" s="53" t="s">
        <v>375</v>
      </c>
      <c r="G22" s="53" t="s">
        <v>821</v>
      </c>
      <c r="H22" s="53">
        <v>15658</v>
      </c>
      <c r="I22" s="53" t="s">
        <v>681</v>
      </c>
      <c r="J22" s="114">
        <v>26.3</v>
      </c>
      <c r="K22" s="114">
        <v>26.3</v>
      </c>
      <c r="L22" s="60">
        <v>26.3</v>
      </c>
      <c r="M22" s="60"/>
      <c r="N22" s="79">
        <v>105.2</v>
      </c>
      <c r="O22" s="61"/>
      <c r="P22" s="53" t="s">
        <v>905</v>
      </c>
      <c r="Q22" s="91" t="s">
        <v>798</v>
      </c>
    </row>
    <row r="23" spans="1:17" ht="117">
      <c r="A23" s="2">
        <v>20</v>
      </c>
      <c r="B23" s="3" t="s">
        <v>682</v>
      </c>
      <c r="C23" s="104" t="s">
        <v>683</v>
      </c>
      <c r="D23" s="3" t="s">
        <v>308</v>
      </c>
      <c r="E23" s="3" t="s">
        <v>772</v>
      </c>
      <c r="F23" s="3" t="s">
        <v>375</v>
      </c>
      <c r="G23" s="3" t="s">
        <v>821</v>
      </c>
      <c r="H23" s="3">
        <v>15658</v>
      </c>
      <c r="I23" s="3" t="s">
        <v>773</v>
      </c>
      <c r="J23" s="115">
        <v>165.983</v>
      </c>
      <c r="K23" s="115">
        <v>165.983</v>
      </c>
      <c r="L23" s="4"/>
      <c r="M23" s="4"/>
      <c r="N23" s="80"/>
      <c r="O23" s="42"/>
      <c r="P23" s="3"/>
      <c r="Q23" s="97" t="s">
        <v>275</v>
      </c>
    </row>
    <row r="24" spans="1:17" s="63" customFormat="1" ht="72">
      <c r="A24" s="59">
        <v>21</v>
      </c>
      <c r="B24" s="53" t="s">
        <v>585</v>
      </c>
      <c r="C24" s="53" t="s">
        <v>586</v>
      </c>
      <c r="D24" s="53" t="s">
        <v>587</v>
      </c>
      <c r="E24" s="53" t="s">
        <v>938</v>
      </c>
      <c r="F24" s="53" t="s">
        <v>588</v>
      </c>
      <c r="G24" s="53" t="s">
        <v>821</v>
      </c>
      <c r="H24" s="53">
        <v>15944</v>
      </c>
      <c r="I24" s="53" t="s">
        <v>61</v>
      </c>
      <c r="J24" s="114">
        <v>50</v>
      </c>
      <c r="K24" s="114">
        <v>50</v>
      </c>
      <c r="L24" s="60">
        <v>50</v>
      </c>
      <c r="M24" s="60" t="s">
        <v>904</v>
      </c>
      <c r="N24" s="79">
        <v>600</v>
      </c>
      <c r="O24" s="73" t="s">
        <v>904</v>
      </c>
      <c r="P24" s="53" t="s">
        <v>905</v>
      </c>
      <c r="Q24" s="91" t="s">
        <v>775</v>
      </c>
    </row>
    <row r="25" spans="1:17" s="63" customFormat="1" ht="63">
      <c r="A25" s="59">
        <v>22</v>
      </c>
      <c r="B25" s="53" t="s">
        <v>589</v>
      </c>
      <c r="C25" s="53" t="s">
        <v>590</v>
      </c>
      <c r="D25" s="53" t="s">
        <v>591</v>
      </c>
      <c r="E25" s="53" t="s">
        <v>759</v>
      </c>
      <c r="F25" s="53" t="s">
        <v>375</v>
      </c>
      <c r="G25" s="53" t="s">
        <v>821</v>
      </c>
      <c r="H25" s="53">
        <v>15658</v>
      </c>
      <c r="I25" s="53" t="s">
        <v>62</v>
      </c>
      <c r="J25" s="114">
        <v>90.5</v>
      </c>
      <c r="K25" s="114">
        <v>90.5</v>
      </c>
      <c r="L25" s="60">
        <v>90.5</v>
      </c>
      <c r="M25" s="60"/>
      <c r="N25" s="79">
        <v>362</v>
      </c>
      <c r="O25" s="75"/>
      <c r="P25" s="53" t="s">
        <v>905</v>
      </c>
      <c r="Q25" s="95" t="s">
        <v>529</v>
      </c>
    </row>
    <row r="26" spans="1:17" s="63" customFormat="1" ht="36">
      <c r="A26" s="59">
        <v>23</v>
      </c>
      <c r="B26" s="99" t="s">
        <v>629</v>
      </c>
      <c r="C26" s="53" t="s">
        <v>760</v>
      </c>
      <c r="D26" s="53" t="s">
        <v>630</v>
      </c>
      <c r="E26" s="53" t="s">
        <v>631</v>
      </c>
      <c r="F26" s="53" t="s">
        <v>375</v>
      </c>
      <c r="G26" s="53" t="s">
        <v>821</v>
      </c>
      <c r="H26" s="53">
        <v>15658</v>
      </c>
      <c r="I26" s="53"/>
      <c r="J26" s="114">
        <v>37.113</v>
      </c>
      <c r="K26" s="114">
        <v>0</v>
      </c>
      <c r="L26" s="60"/>
      <c r="M26" s="60"/>
      <c r="N26" s="79"/>
      <c r="O26" s="75"/>
      <c r="P26" s="53"/>
      <c r="Q26" s="110" t="s">
        <v>429</v>
      </c>
    </row>
    <row r="27" spans="1:17" s="63" customFormat="1" ht="36">
      <c r="A27" s="59"/>
      <c r="B27" s="99" t="s">
        <v>629</v>
      </c>
      <c r="C27" s="53" t="s">
        <v>760</v>
      </c>
      <c r="D27" s="53" t="s">
        <v>632</v>
      </c>
      <c r="E27" s="53" t="s">
        <v>633</v>
      </c>
      <c r="F27" s="53" t="s">
        <v>375</v>
      </c>
      <c r="G27" s="53" t="s">
        <v>821</v>
      </c>
      <c r="H27" s="53">
        <v>15658</v>
      </c>
      <c r="I27" s="53"/>
      <c r="J27" s="114">
        <v>37.113</v>
      </c>
      <c r="K27" s="114">
        <v>0</v>
      </c>
      <c r="L27" s="60"/>
      <c r="M27" s="60"/>
      <c r="N27" s="79"/>
      <c r="O27" s="75"/>
      <c r="P27" s="53"/>
      <c r="Q27" s="110" t="s">
        <v>429</v>
      </c>
    </row>
    <row r="28" spans="1:17" s="63" customFormat="1" ht="36">
      <c r="A28" s="59"/>
      <c r="B28" s="99" t="s">
        <v>629</v>
      </c>
      <c r="C28" s="53" t="s">
        <v>760</v>
      </c>
      <c r="D28" s="53" t="s">
        <v>634</v>
      </c>
      <c r="E28" s="53" t="s">
        <v>635</v>
      </c>
      <c r="F28" s="53" t="s">
        <v>375</v>
      </c>
      <c r="G28" s="53" t="s">
        <v>821</v>
      </c>
      <c r="H28" s="53">
        <v>15658</v>
      </c>
      <c r="I28" s="53"/>
      <c r="J28" s="114">
        <v>37.113</v>
      </c>
      <c r="K28" s="114">
        <v>0</v>
      </c>
      <c r="L28" s="60"/>
      <c r="M28" s="60"/>
      <c r="N28" s="79"/>
      <c r="O28" s="75"/>
      <c r="P28" s="53"/>
      <c r="Q28" s="110" t="s">
        <v>429</v>
      </c>
    </row>
    <row r="29" spans="1:17" ht="81">
      <c r="A29" s="2">
        <v>23</v>
      </c>
      <c r="B29" s="53" t="s">
        <v>629</v>
      </c>
      <c r="C29" s="104" t="s">
        <v>760</v>
      </c>
      <c r="D29" s="3" t="s">
        <v>761</v>
      </c>
      <c r="E29" s="3"/>
      <c r="F29" s="3"/>
      <c r="G29" s="3"/>
      <c r="H29" s="3"/>
      <c r="I29" s="3" t="s">
        <v>63</v>
      </c>
      <c r="J29" s="115" t="s">
        <v>347</v>
      </c>
      <c r="K29" s="115">
        <v>111.34</v>
      </c>
      <c r="L29" s="4"/>
      <c r="M29" s="4"/>
      <c r="N29" s="80"/>
      <c r="O29" s="42"/>
      <c r="P29" s="3"/>
      <c r="Q29" s="97" t="s">
        <v>643</v>
      </c>
    </row>
    <row r="30" spans="1:17" s="63" customFormat="1" ht="72">
      <c r="A30" s="59">
        <v>24</v>
      </c>
      <c r="B30" s="53" t="s">
        <v>121</v>
      </c>
      <c r="C30" s="53" t="s">
        <v>122</v>
      </c>
      <c r="D30" s="53" t="s">
        <v>123</v>
      </c>
      <c r="E30" s="53" t="s">
        <v>124</v>
      </c>
      <c r="F30" s="53" t="s">
        <v>375</v>
      </c>
      <c r="G30" s="53" t="s">
        <v>821</v>
      </c>
      <c r="H30" s="53">
        <v>15658</v>
      </c>
      <c r="I30" s="53"/>
      <c r="J30" s="114">
        <v>76.53</v>
      </c>
      <c r="K30" s="114">
        <v>76.53</v>
      </c>
      <c r="L30" s="60">
        <v>76.53</v>
      </c>
      <c r="M30" s="60"/>
      <c r="N30" s="82">
        <v>459.18</v>
      </c>
      <c r="O30" s="61"/>
      <c r="P30" s="53" t="s">
        <v>905</v>
      </c>
      <c r="Q30" s="91" t="s">
        <v>886</v>
      </c>
    </row>
    <row r="31" spans="1:17" ht="99">
      <c r="A31" s="2">
        <v>25</v>
      </c>
      <c r="B31" s="3" t="s">
        <v>125</v>
      </c>
      <c r="C31" s="104" t="s">
        <v>126</v>
      </c>
      <c r="D31" s="3" t="s">
        <v>534</v>
      </c>
      <c r="E31" s="3" t="s">
        <v>127</v>
      </c>
      <c r="F31" s="3" t="s">
        <v>375</v>
      </c>
      <c r="G31" s="3" t="s">
        <v>821</v>
      </c>
      <c r="H31" s="3">
        <v>15658</v>
      </c>
      <c r="I31" s="3" t="s">
        <v>533</v>
      </c>
      <c r="J31" s="115">
        <v>10.94</v>
      </c>
      <c r="K31" s="115">
        <v>10.94</v>
      </c>
      <c r="L31" s="4"/>
      <c r="M31" s="4"/>
      <c r="N31" s="80"/>
      <c r="O31" s="42"/>
      <c r="P31" s="3"/>
      <c r="Q31" s="97" t="s">
        <v>295</v>
      </c>
    </row>
    <row r="32" spans="1:17" ht="40.5" customHeight="1">
      <c r="A32" s="2">
        <v>25</v>
      </c>
      <c r="B32" s="3" t="s">
        <v>125</v>
      </c>
      <c r="C32" s="104" t="s">
        <v>126</v>
      </c>
      <c r="D32" s="3" t="s">
        <v>278</v>
      </c>
      <c r="E32" s="3" t="s">
        <v>279</v>
      </c>
      <c r="F32" s="3" t="s">
        <v>375</v>
      </c>
      <c r="G32" s="3" t="s">
        <v>821</v>
      </c>
      <c r="H32" s="3">
        <v>15658</v>
      </c>
      <c r="I32" s="3" t="s">
        <v>280</v>
      </c>
      <c r="J32" s="115">
        <v>10.94</v>
      </c>
      <c r="K32" s="115">
        <v>10.94</v>
      </c>
      <c r="L32" s="4"/>
      <c r="M32" s="4"/>
      <c r="N32" s="80"/>
      <c r="O32" s="42"/>
      <c r="P32" s="3"/>
      <c r="Q32" s="65" t="s">
        <v>535</v>
      </c>
    </row>
    <row r="33" spans="1:17" ht="39" customHeight="1">
      <c r="A33" s="2">
        <v>25</v>
      </c>
      <c r="B33" s="3" t="s">
        <v>125</v>
      </c>
      <c r="C33" s="104" t="s">
        <v>126</v>
      </c>
      <c r="D33" s="3" t="s">
        <v>281</v>
      </c>
      <c r="E33" s="3" t="s">
        <v>282</v>
      </c>
      <c r="F33" s="3" t="s">
        <v>283</v>
      </c>
      <c r="G33" s="3" t="s">
        <v>821</v>
      </c>
      <c r="H33" s="3">
        <v>15717</v>
      </c>
      <c r="I33" s="3" t="s">
        <v>284</v>
      </c>
      <c r="J33" s="115">
        <v>10.94</v>
      </c>
      <c r="K33" s="115">
        <v>10.94</v>
      </c>
      <c r="L33" s="4"/>
      <c r="M33" s="4"/>
      <c r="N33" s="80"/>
      <c r="O33" s="42"/>
      <c r="P33" s="3"/>
      <c r="Q33" s="65" t="s">
        <v>535</v>
      </c>
    </row>
    <row r="34" spans="1:17" ht="37.5" customHeight="1">
      <c r="A34" s="2">
        <v>25</v>
      </c>
      <c r="B34" s="3" t="s">
        <v>125</v>
      </c>
      <c r="C34" s="104" t="s">
        <v>286</v>
      </c>
      <c r="D34" s="3" t="s">
        <v>285</v>
      </c>
      <c r="E34" s="3" t="s">
        <v>287</v>
      </c>
      <c r="F34" s="3" t="s">
        <v>288</v>
      </c>
      <c r="G34" s="3" t="s">
        <v>289</v>
      </c>
      <c r="H34" s="3">
        <v>55068</v>
      </c>
      <c r="I34" s="3"/>
      <c r="J34" s="115">
        <v>10.94</v>
      </c>
      <c r="K34" s="115">
        <v>10.94</v>
      </c>
      <c r="L34" s="4"/>
      <c r="M34" s="4"/>
      <c r="N34" s="80"/>
      <c r="O34" s="42"/>
      <c r="P34" s="3"/>
      <c r="Q34" s="65" t="s">
        <v>535</v>
      </c>
    </row>
    <row r="35" spans="1:17" ht="39.75" customHeight="1">
      <c r="A35" s="2">
        <v>25</v>
      </c>
      <c r="B35" s="3" t="s">
        <v>125</v>
      </c>
      <c r="C35" s="104" t="s">
        <v>126</v>
      </c>
      <c r="D35" s="3" t="s">
        <v>290</v>
      </c>
      <c r="E35" s="3" t="s">
        <v>291</v>
      </c>
      <c r="F35" s="3" t="s">
        <v>292</v>
      </c>
      <c r="G35" s="3" t="s">
        <v>293</v>
      </c>
      <c r="H35" s="3" t="s">
        <v>294</v>
      </c>
      <c r="I35" s="3"/>
      <c r="J35" s="115">
        <v>10.94</v>
      </c>
      <c r="K35" s="115">
        <v>10.94</v>
      </c>
      <c r="L35" s="4"/>
      <c r="M35" s="4"/>
      <c r="N35" s="80"/>
      <c r="O35" s="42"/>
      <c r="P35" s="3"/>
      <c r="Q35" s="65" t="s">
        <v>535</v>
      </c>
    </row>
    <row r="36" spans="1:17" ht="99">
      <c r="A36" s="2">
        <v>26</v>
      </c>
      <c r="B36" s="53" t="s">
        <v>747</v>
      </c>
      <c r="C36" s="53" t="s">
        <v>447</v>
      </c>
      <c r="D36" s="53" t="s">
        <v>128</v>
      </c>
      <c r="E36" s="53" t="s">
        <v>953</v>
      </c>
      <c r="F36" s="53" t="s">
        <v>360</v>
      </c>
      <c r="G36" s="53" t="s">
        <v>821</v>
      </c>
      <c r="H36" s="53">
        <v>15923</v>
      </c>
      <c r="I36" s="53" t="s">
        <v>64</v>
      </c>
      <c r="J36" s="114">
        <v>407.46</v>
      </c>
      <c r="K36" s="114">
        <v>407.46</v>
      </c>
      <c r="L36" s="60">
        <v>407.46</v>
      </c>
      <c r="M36" s="60"/>
      <c r="N36" s="79">
        <v>4889.52</v>
      </c>
      <c r="O36" s="61"/>
      <c r="P36" s="53" t="s">
        <v>905</v>
      </c>
      <c r="Q36" s="112" t="s">
        <v>746</v>
      </c>
    </row>
    <row r="37" spans="1:17" ht="72">
      <c r="A37" s="2">
        <v>27</v>
      </c>
      <c r="B37" s="92" t="s">
        <v>129</v>
      </c>
      <c r="C37" s="107" t="s">
        <v>348</v>
      </c>
      <c r="D37" s="3" t="s">
        <v>128</v>
      </c>
      <c r="E37" s="3" t="s">
        <v>130</v>
      </c>
      <c r="F37" s="3" t="s">
        <v>375</v>
      </c>
      <c r="G37" s="3" t="s">
        <v>821</v>
      </c>
      <c r="H37" s="3">
        <v>15658</v>
      </c>
      <c r="I37" s="3"/>
      <c r="J37" s="115">
        <v>123.1</v>
      </c>
      <c r="K37" s="115">
        <v>123.1</v>
      </c>
      <c r="L37" s="4"/>
      <c r="M37" s="4"/>
      <c r="N37" s="80"/>
      <c r="O37" s="42"/>
      <c r="P37" s="3"/>
      <c r="Q37" s="97" t="s">
        <v>642</v>
      </c>
    </row>
    <row r="38" spans="1:17" ht="135">
      <c r="A38" s="2">
        <v>28</v>
      </c>
      <c r="B38" s="3" t="s">
        <v>131</v>
      </c>
      <c r="C38" s="104" t="s">
        <v>132</v>
      </c>
      <c r="D38" s="3" t="s">
        <v>133</v>
      </c>
      <c r="E38" s="53" t="s">
        <v>452</v>
      </c>
      <c r="F38" s="3" t="s">
        <v>375</v>
      </c>
      <c r="G38" s="3" t="s">
        <v>821</v>
      </c>
      <c r="H38" s="3">
        <v>15658</v>
      </c>
      <c r="I38" s="53" t="s">
        <v>65</v>
      </c>
      <c r="J38" s="115">
        <v>118.4</v>
      </c>
      <c r="K38" s="115">
        <v>118.4</v>
      </c>
      <c r="L38" s="4">
        <v>118.4</v>
      </c>
      <c r="M38" s="4"/>
      <c r="N38" s="80">
        <f>8*L38</f>
        <v>947.2</v>
      </c>
      <c r="O38" s="42"/>
      <c r="P38" s="3"/>
      <c r="Q38" s="97" t="s">
        <v>774</v>
      </c>
    </row>
    <row r="39" spans="1:17" s="63" customFormat="1" ht="33.75">
      <c r="A39" s="59">
        <v>29</v>
      </c>
      <c r="B39" s="53" t="s">
        <v>134</v>
      </c>
      <c r="C39" s="53" t="s">
        <v>135</v>
      </c>
      <c r="D39" s="53" t="s">
        <v>400</v>
      </c>
      <c r="E39" s="53" t="s">
        <v>136</v>
      </c>
      <c r="F39" s="53" t="s">
        <v>360</v>
      </c>
      <c r="G39" s="53" t="s">
        <v>821</v>
      </c>
      <c r="H39" s="53">
        <v>15923</v>
      </c>
      <c r="I39" s="53"/>
      <c r="J39" s="114">
        <v>34.23</v>
      </c>
      <c r="K39" s="114">
        <v>34.23</v>
      </c>
      <c r="L39" s="60">
        <v>34.23</v>
      </c>
      <c r="M39" s="60" t="s">
        <v>904</v>
      </c>
      <c r="N39" s="79">
        <v>136.92</v>
      </c>
      <c r="O39" s="73" t="s">
        <v>904</v>
      </c>
      <c r="P39" s="53" t="s">
        <v>905</v>
      </c>
      <c r="Q39" s="91" t="s">
        <v>448</v>
      </c>
    </row>
    <row r="40" spans="1:17" s="63" customFormat="1" ht="45">
      <c r="A40" s="59">
        <v>30</v>
      </c>
      <c r="B40" s="53" t="s">
        <v>137</v>
      </c>
      <c r="C40" s="53" t="s">
        <v>497</v>
      </c>
      <c r="D40" s="53" t="s">
        <v>498</v>
      </c>
      <c r="E40" s="53" t="s">
        <v>499</v>
      </c>
      <c r="F40" s="53" t="s">
        <v>375</v>
      </c>
      <c r="G40" s="53" t="s">
        <v>821</v>
      </c>
      <c r="H40" s="53">
        <v>15923</v>
      </c>
      <c r="I40" s="53" t="s">
        <v>786</v>
      </c>
      <c r="J40" s="114">
        <v>28.8</v>
      </c>
      <c r="K40" s="114">
        <v>28.8</v>
      </c>
      <c r="L40" s="60">
        <v>28.8</v>
      </c>
      <c r="M40" s="60" t="s">
        <v>904</v>
      </c>
      <c r="N40" s="79">
        <v>115.2</v>
      </c>
      <c r="O40" s="73" t="s">
        <v>904</v>
      </c>
      <c r="P40" s="53" t="s">
        <v>905</v>
      </c>
      <c r="Q40" s="91" t="s">
        <v>399</v>
      </c>
    </row>
    <row r="41" spans="1:17" s="63" customFormat="1" ht="72">
      <c r="A41" s="59">
        <v>31</v>
      </c>
      <c r="B41" s="53" t="s">
        <v>500</v>
      </c>
      <c r="C41" s="53" t="s">
        <v>501</v>
      </c>
      <c r="D41" s="53" t="s">
        <v>503</v>
      </c>
      <c r="E41" s="53" t="s">
        <v>502</v>
      </c>
      <c r="F41" s="53" t="s">
        <v>375</v>
      </c>
      <c r="G41" s="53" t="s">
        <v>821</v>
      </c>
      <c r="H41" s="53">
        <v>15923</v>
      </c>
      <c r="I41" s="53" t="s">
        <v>785</v>
      </c>
      <c r="J41" s="114">
        <v>97.11</v>
      </c>
      <c r="K41" s="114">
        <v>97.11</v>
      </c>
      <c r="L41" s="60">
        <v>97.11</v>
      </c>
      <c r="M41" s="60"/>
      <c r="N41" s="79">
        <v>582.66</v>
      </c>
      <c r="O41" s="75"/>
      <c r="P41" s="53" t="s">
        <v>905</v>
      </c>
      <c r="Q41" s="91" t="s">
        <v>113</v>
      </c>
    </row>
    <row r="42" spans="1:17" ht="135">
      <c r="A42" s="2">
        <v>32</v>
      </c>
      <c r="B42" s="3" t="s">
        <v>508</v>
      </c>
      <c r="C42" s="104" t="s">
        <v>507</v>
      </c>
      <c r="D42" s="3" t="s">
        <v>506</v>
      </c>
      <c r="E42" s="3" t="s">
        <v>509</v>
      </c>
      <c r="F42" s="3" t="s">
        <v>375</v>
      </c>
      <c r="G42" s="3" t="s">
        <v>821</v>
      </c>
      <c r="H42" s="3">
        <v>15658</v>
      </c>
      <c r="I42" s="53" t="s">
        <v>644</v>
      </c>
      <c r="J42" s="115">
        <v>80.12</v>
      </c>
      <c r="K42" s="115">
        <v>80.12</v>
      </c>
      <c r="L42" s="4"/>
      <c r="M42" s="4"/>
      <c r="N42" s="80"/>
      <c r="O42" s="42"/>
      <c r="P42" s="3"/>
      <c r="Q42" s="97" t="s">
        <v>647</v>
      </c>
    </row>
    <row r="43" spans="1:17" ht="67.5">
      <c r="A43" s="59">
        <v>32.1</v>
      </c>
      <c r="B43" s="3" t="s">
        <v>250</v>
      </c>
      <c r="C43" s="104" t="s">
        <v>548</v>
      </c>
      <c r="D43" s="3" t="s">
        <v>202</v>
      </c>
      <c r="E43" s="3" t="s">
        <v>56</v>
      </c>
      <c r="F43" s="3" t="s">
        <v>375</v>
      </c>
      <c r="G43" s="3" t="s">
        <v>821</v>
      </c>
      <c r="H43" s="3">
        <v>15658</v>
      </c>
      <c r="I43" s="3" t="s">
        <v>714</v>
      </c>
      <c r="J43" s="115">
        <v>38.849</v>
      </c>
      <c r="K43" s="115">
        <v>38.849</v>
      </c>
      <c r="L43" s="4"/>
      <c r="M43" s="4"/>
      <c r="N43" s="80"/>
      <c r="O43" s="42"/>
      <c r="P43" s="3"/>
      <c r="Q43" s="64" t="s">
        <v>10</v>
      </c>
    </row>
    <row r="44" spans="1:17" s="58" customFormat="1" ht="153">
      <c r="A44" s="54">
        <v>33</v>
      </c>
      <c r="B44" s="52" t="s">
        <v>510</v>
      </c>
      <c r="C44" s="104" t="s">
        <v>511</v>
      </c>
      <c r="D44" s="52" t="s">
        <v>404</v>
      </c>
      <c r="E44" s="74" t="s">
        <v>460</v>
      </c>
      <c r="F44" s="52" t="s">
        <v>836</v>
      </c>
      <c r="G44" s="52" t="s">
        <v>821</v>
      </c>
      <c r="H44" s="52" t="s">
        <v>405</v>
      </c>
      <c r="I44" s="3" t="s">
        <v>527</v>
      </c>
      <c r="J44" s="116">
        <v>110.57</v>
      </c>
      <c r="K44" s="116">
        <v>110.57</v>
      </c>
      <c r="L44" s="55"/>
      <c r="M44" s="55"/>
      <c r="N44" s="83"/>
      <c r="O44" s="56"/>
      <c r="P44" s="52"/>
      <c r="Q44" s="102" t="s">
        <v>849</v>
      </c>
    </row>
    <row r="45" spans="1:17" ht="117">
      <c r="A45" s="2">
        <v>34</v>
      </c>
      <c r="B45" s="3" t="s">
        <v>406</v>
      </c>
      <c r="C45" s="104" t="s">
        <v>505</v>
      </c>
      <c r="D45" s="3" t="s">
        <v>407</v>
      </c>
      <c r="E45" s="3" t="s">
        <v>408</v>
      </c>
      <c r="F45" s="3" t="s">
        <v>375</v>
      </c>
      <c r="G45" s="3" t="s">
        <v>821</v>
      </c>
      <c r="H45" s="3">
        <v>15658</v>
      </c>
      <c r="I45" s="66"/>
      <c r="J45" s="115">
        <v>38.7</v>
      </c>
      <c r="K45" s="115">
        <v>38.7</v>
      </c>
      <c r="L45" s="4"/>
      <c r="M45" s="4"/>
      <c r="N45" s="80"/>
      <c r="O45" s="42"/>
      <c r="P45" s="3"/>
      <c r="Q45" s="97" t="s">
        <v>0</v>
      </c>
    </row>
    <row r="46" spans="1:17" ht="126">
      <c r="A46" s="2">
        <v>35</v>
      </c>
      <c r="B46" s="3" t="s">
        <v>409</v>
      </c>
      <c r="C46" s="104" t="s">
        <v>504</v>
      </c>
      <c r="D46" s="3" t="s">
        <v>411</v>
      </c>
      <c r="E46" s="3" t="s">
        <v>412</v>
      </c>
      <c r="F46" s="3" t="s">
        <v>375</v>
      </c>
      <c r="G46" s="3" t="s">
        <v>821</v>
      </c>
      <c r="H46" s="3">
        <v>15658</v>
      </c>
      <c r="I46" s="3" t="s">
        <v>72</v>
      </c>
      <c r="J46" s="115">
        <v>31.801</v>
      </c>
      <c r="K46" s="115">
        <v>31.801</v>
      </c>
      <c r="L46" s="4"/>
      <c r="M46" s="4"/>
      <c r="N46" s="80"/>
      <c r="O46" s="42"/>
      <c r="P46" s="3"/>
      <c r="Q46" s="97" t="s">
        <v>651</v>
      </c>
    </row>
    <row r="47" spans="1:17" ht="72">
      <c r="A47" s="2">
        <v>36</v>
      </c>
      <c r="B47" s="3" t="s">
        <v>413</v>
      </c>
      <c r="C47" s="104" t="s">
        <v>41</v>
      </c>
      <c r="D47" s="3" t="s">
        <v>42</v>
      </c>
      <c r="E47" s="3" t="s">
        <v>43</v>
      </c>
      <c r="F47" s="3" t="s">
        <v>44</v>
      </c>
      <c r="G47" s="3" t="s">
        <v>27</v>
      </c>
      <c r="H47" s="3">
        <v>34119</v>
      </c>
      <c r="I47" s="3"/>
      <c r="J47" s="115">
        <v>143.973</v>
      </c>
      <c r="K47" s="115">
        <v>71.987</v>
      </c>
      <c r="L47" s="4"/>
      <c r="M47" s="4"/>
      <c r="N47" s="80"/>
      <c r="O47" s="42"/>
      <c r="P47" s="3"/>
      <c r="Q47" s="97" t="s">
        <v>847</v>
      </c>
    </row>
    <row r="48" spans="1:17" s="63" customFormat="1" ht="36">
      <c r="A48" s="59">
        <v>36</v>
      </c>
      <c r="B48" s="53" t="s">
        <v>413</v>
      </c>
      <c r="C48" s="107" t="s">
        <v>264</v>
      </c>
      <c r="D48" s="53" t="s">
        <v>265</v>
      </c>
      <c r="E48" s="53" t="s">
        <v>266</v>
      </c>
      <c r="F48" s="53" t="s">
        <v>375</v>
      </c>
      <c r="G48" s="53" t="s">
        <v>821</v>
      </c>
      <c r="H48" s="53">
        <v>15658</v>
      </c>
      <c r="I48" s="53" t="s">
        <v>267</v>
      </c>
      <c r="J48" s="114">
        <v>0</v>
      </c>
      <c r="K48" s="114">
        <v>71.986</v>
      </c>
      <c r="L48" s="60">
        <v>71.986</v>
      </c>
      <c r="M48" s="60"/>
      <c r="N48" s="79">
        <v>287.94</v>
      </c>
      <c r="O48" s="61"/>
      <c r="P48" s="53" t="s">
        <v>905</v>
      </c>
      <c r="Q48" s="91" t="s">
        <v>443</v>
      </c>
    </row>
    <row r="49" spans="1:17" ht="126">
      <c r="A49" s="2">
        <v>37</v>
      </c>
      <c r="B49" s="3" t="s">
        <v>923</v>
      </c>
      <c r="C49" s="104" t="s">
        <v>924</v>
      </c>
      <c r="D49" s="3" t="s">
        <v>621</v>
      </c>
      <c r="E49" s="3" t="s">
        <v>622</v>
      </c>
      <c r="F49" s="3" t="s">
        <v>375</v>
      </c>
      <c r="G49" s="3" t="s">
        <v>821</v>
      </c>
      <c r="H49" s="3">
        <v>15658</v>
      </c>
      <c r="I49" s="3" t="s">
        <v>787</v>
      </c>
      <c r="J49" s="115">
        <v>21.968</v>
      </c>
      <c r="K49" s="115">
        <v>21.968</v>
      </c>
      <c r="L49" s="4"/>
      <c r="M49" s="4"/>
      <c r="N49" s="80"/>
      <c r="O49" s="42"/>
      <c r="P49" s="3"/>
      <c r="Q49" s="97" t="s">
        <v>379</v>
      </c>
    </row>
    <row r="50" spans="1:17" ht="51">
      <c r="A50" s="2">
        <v>38</v>
      </c>
      <c r="B50" s="3" t="s">
        <v>625</v>
      </c>
      <c r="C50" s="104" t="s">
        <v>626</v>
      </c>
      <c r="D50" s="3" t="s">
        <v>627</v>
      </c>
      <c r="E50" s="3" t="s">
        <v>512</v>
      </c>
      <c r="F50" s="3" t="s">
        <v>375</v>
      </c>
      <c r="G50" s="3" t="s">
        <v>821</v>
      </c>
      <c r="H50" s="3">
        <v>15658</v>
      </c>
      <c r="I50" s="3" t="s">
        <v>788</v>
      </c>
      <c r="J50" s="115">
        <v>35.58</v>
      </c>
      <c r="K50" s="115">
        <v>35.58</v>
      </c>
      <c r="L50" s="4"/>
      <c r="M50" s="4"/>
      <c r="N50" s="80"/>
      <c r="O50" s="42"/>
      <c r="P50" s="3"/>
      <c r="Q50" s="97" t="s">
        <v>1</v>
      </c>
    </row>
    <row r="51" spans="1:17" ht="117">
      <c r="A51" s="2">
        <v>39</v>
      </c>
      <c r="B51" s="3" t="s">
        <v>396</v>
      </c>
      <c r="C51" s="104" t="s">
        <v>513</v>
      </c>
      <c r="D51" s="3" t="s">
        <v>514</v>
      </c>
      <c r="E51" s="3" t="s">
        <v>515</v>
      </c>
      <c r="F51" s="3" t="s">
        <v>375</v>
      </c>
      <c r="G51" s="3" t="s">
        <v>821</v>
      </c>
      <c r="H51" s="3">
        <v>15658</v>
      </c>
      <c r="I51" s="53" t="s">
        <v>795</v>
      </c>
      <c r="J51" s="115">
        <v>70.741</v>
      </c>
      <c r="K51" s="115">
        <v>70.741</v>
      </c>
      <c r="L51" s="4"/>
      <c r="M51" s="4"/>
      <c r="N51" s="80"/>
      <c r="O51" s="42"/>
      <c r="P51" s="3"/>
      <c r="Q51" s="97" t="s">
        <v>346</v>
      </c>
    </row>
    <row r="52" spans="1:17" ht="108">
      <c r="A52" s="2">
        <v>40</v>
      </c>
      <c r="B52" s="3" t="s">
        <v>516</v>
      </c>
      <c r="C52" s="104" t="s">
        <v>517</v>
      </c>
      <c r="D52" s="3" t="s">
        <v>518</v>
      </c>
      <c r="E52" s="3" t="s">
        <v>424</v>
      </c>
      <c r="F52" s="3" t="s">
        <v>519</v>
      </c>
      <c r="G52" s="3" t="s">
        <v>520</v>
      </c>
      <c r="H52" s="3">
        <v>20854</v>
      </c>
      <c r="I52" s="3" t="s">
        <v>796</v>
      </c>
      <c r="J52" s="115">
        <v>61.4958</v>
      </c>
      <c r="K52" s="115">
        <v>30.748</v>
      </c>
      <c r="L52" s="4"/>
      <c r="M52" s="4"/>
      <c r="N52" s="80"/>
      <c r="O52" s="42"/>
      <c r="P52" s="3"/>
      <c r="Q52" s="97" t="s">
        <v>191</v>
      </c>
    </row>
    <row r="53" spans="1:17" ht="72">
      <c r="A53" s="2">
        <v>40</v>
      </c>
      <c r="B53" s="3" t="s">
        <v>516</v>
      </c>
      <c r="C53" s="104" t="s">
        <v>517</v>
      </c>
      <c r="D53" s="3" t="s">
        <v>521</v>
      </c>
      <c r="E53" s="3"/>
      <c r="F53" s="3" t="s">
        <v>519</v>
      </c>
      <c r="G53" s="3" t="s">
        <v>520</v>
      </c>
      <c r="H53" s="3"/>
      <c r="I53" s="3"/>
      <c r="J53" s="115">
        <v>0</v>
      </c>
      <c r="K53" s="115">
        <v>30.748</v>
      </c>
      <c r="L53" s="4"/>
      <c r="M53" s="4"/>
      <c r="N53" s="80"/>
      <c r="O53" s="42"/>
      <c r="P53" s="3"/>
      <c r="Q53" s="65" t="s">
        <v>653</v>
      </c>
    </row>
    <row r="54" spans="1:17" s="63" customFormat="1" ht="54">
      <c r="A54" s="59">
        <v>41</v>
      </c>
      <c r="B54" s="53" t="s">
        <v>301</v>
      </c>
      <c r="C54" s="53" t="s">
        <v>302</v>
      </c>
      <c r="D54" s="53" t="s">
        <v>303</v>
      </c>
      <c r="E54" s="53" t="s">
        <v>304</v>
      </c>
      <c r="F54" s="53" t="s">
        <v>825</v>
      </c>
      <c r="G54" s="53" t="s">
        <v>821</v>
      </c>
      <c r="H54" s="53"/>
      <c r="I54" s="53" t="s">
        <v>467</v>
      </c>
      <c r="J54" s="114">
        <v>83.852</v>
      </c>
      <c r="K54" s="114">
        <v>83.852</v>
      </c>
      <c r="L54" s="60">
        <v>83.852</v>
      </c>
      <c r="M54" s="60"/>
      <c r="N54" s="79">
        <v>335.41</v>
      </c>
      <c r="O54" s="61" t="s">
        <v>904</v>
      </c>
      <c r="P54" s="53" t="s">
        <v>905</v>
      </c>
      <c r="Q54" s="91" t="s">
        <v>522</v>
      </c>
    </row>
    <row r="55" spans="1:17" s="63" customFormat="1" ht="22.5">
      <c r="A55" s="59">
        <v>43</v>
      </c>
      <c r="B55" s="53" t="s">
        <v>480</v>
      </c>
      <c r="C55" s="53" t="s">
        <v>481</v>
      </c>
      <c r="D55" s="53" t="s">
        <v>115</v>
      </c>
      <c r="E55" s="53" t="s">
        <v>482</v>
      </c>
      <c r="F55" s="53" t="s">
        <v>375</v>
      </c>
      <c r="G55" s="53" t="s">
        <v>821</v>
      </c>
      <c r="H55" s="53">
        <v>15658</v>
      </c>
      <c r="I55" s="53"/>
      <c r="J55" s="114">
        <v>16.7</v>
      </c>
      <c r="K55" s="114">
        <v>16.7</v>
      </c>
      <c r="L55" s="60">
        <v>16.7</v>
      </c>
      <c r="M55" s="60"/>
      <c r="N55" s="79">
        <v>66.8</v>
      </c>
      <c r="O55" s="61"/>
      <c r="P55" s="53" t="s">
        <v>905</v>
      </c>
      <c r="Q55" s="91" t="s">
        <v>758</v>
      </c>
    </row>
    <row r="56" spans="1:17" s="63" customFormat="1" ht="22.5">
      <c r="A56" s="59">
        <v>44</v>
      </c>
      <c r="B56" s="53" t="s">
        <v>483</v>
      </c>
      <c r="C56" s="53" t="s">
        <v>484</v>
      </c>
      <c r="D56" s="53" t="s">
        <v>485</v>
      </c>
      <c r="E56" s="53" t="s">
        <v>486</v>
      </c>
      <c r="F56" s="53" t="s">
        <v>375</v>
      </c>
      <c r="G56" s="53" t="s">
        <v>821</v>
      </c>
      <c r="H56" s="53">
        <v>15658</v>
      </c>
      <c r="I56" s="53" t="s">
        <v>432</v>
      </c>
      <c r="J56" s="114">
        <v>25.6</v>
      </c>
      <c r="K56" s="114">
        <v>25.6</v>
      </c>
      <c r="L56" s="60">
        <v>25.6</v>
      </c>
      <c r="M56" s="60"/>
      <c r="N56" s="79">
        <v>102.4</v>
      </c>
      <c r="O56" s="61"/>
      <c r="P56" s="53" t="s">
        <v>905</v>
      </c>
      <c r="Q56" s="91" t="s">
        <v>523</v>
      </c>
    </row>
    <row r="57" spans="1:17" ht="126">
      <c r="A57" s="2">
        <v>45</v>
      </c>
      <c r="B57" s="3" t="s">
        <v>487</v>
      </c>
      <c r="C57" s="105" t="s">
        <v>488</v>
      </c>
      <c r="D57" s="3" t="s">
        <v>170</v>
      </c>
      <c r="E57" s="3" t="s">
        <v>171</v>
      </c>
      <c r="F57" s="3" t="s">
        <v>172</v>
      </c>
      <c r="G57" s="3" t="s">
        <v>520</v>
      </c>
      <c r="H57" s="3">
        <v>21128</v>
      </c>
      <c r="I57" s="3" t="s">
        <v>696</v>
      </c>
      <c r="J57" s="115">
        <v>12.05</v>
      </c>
      <c r="K57" s="115">
        <v>12.05</v>
      </c>
      <c r="L57" s="4"/>
      <c r="M57" s="4"/>
      <c r="N57" s="80"/>
      <c r="O57" s="42"/>
      <c r="P57" s="3"/>
      <c r="Q57" s="97" t="s">
        <v>274</v>
      </c>
    </row>
    <row r="58" spans="1:17" s="63" customFormat="1" ht="36">
      <c r="A58" s="59">
        <v>46</v>
      </c>
      <c r="B58" s="74" t="s">
        <v>173</v>
      </c>
      <c r="C58" s="53" t="s">
        <v>484</v>
      </c>
      <c r="D58" s="53" t="s">
        <v>791</v>
      </c>
      <c r="E58" s="53" t="s">
        <v>175</v>
      </c>
      <c r="F58" s="53" t="s">
        <v>375</v>
      </c>
      <c r="G58" s="53" t="s">
        <v>821</v>
      </c>
      <c r="H58" s="53">
        <v>15658</v>
      </c>
      <c r="I58" s="53" t="s">
        <v>431</v>
      </c>
      <c r="J58" s="114">
        <v>50.4</v>
      </c>
      <c r="K58" s="114">
        <v>50.4</v>
      </c>
      <c r="L58" s="60">
        <v>50.4</v>
      </c>
      <c r="M58" s="60"/>
      <c r="N58" s="79">
        <v>201.6</v>
      </c>
      <c r="O58" s="61"/>
      <c r="P58" s="53" t="s">
        <v>905</v>
      </c>
      <c r="Q58" s="91" t="s">
        <v>790</v>
      </c>
    </row>
    <row r="59" spans="1:17" s="63" customFormat="1" ht="45">
      <c r="A59" s="59">
        <v>47</v>
      </c>
      <c r="B59" s="53" t="s">
        <v>176</v>
      </c>
      <c r="C59" s="53" t="s">
        <v>177</v>
      </c>
      <c r="D59" s="74" t="s">
        <v>178</v>
      </c>
      <c r="E59" s="53" t="s">
        <v>179</v>
      </c>
      <c r="F59" s="53" t="s">
        <v>375</v>
      </c>
      <c r="G59" s="53" t="s">
        <v>821</v>
      </c>
      <c r="H59" s="53">
        <v>15658</v>
      </c>
      <c r="I59" s="53" t="s">
        <v>797</v>
      </c>
      <c r="J59" s="114">
        <v>171.8</v>
      </c>
      <c r="K59" s="114">
        <v>171.8</v>
      </c>
      <c r="L59" s="60">
        <v>171.8</v>
      </c>
      <c r="M59" s="60"/>
      <c r="N59" s="79">
        <v>687.2</v>
      </c>
      <c r="O59" s="61"/>
      <c r="P59" s="53" t="s">
        <v>905</v>
      </c>
      <c r="Q59" s="91" t="s">
        <v>789</v>
      </c>
    </row>
    <row r="60" spans="1:17" ht="99">
      <c r="A60" s="2">
        <v>48</v>
      </c>
      <c r="B60" s="3" t="s">
        <v>180</v>
      </c>
      <c r="C60" s="106" t="s">
        <v>181</v>
      </c>
      <c r="D60" s="53" t="s">
        <v>47</v>
      </c>
      <c r="E60" s="3" t="s">
        <v>182</v>
      </c>
      <c r="F60" s="3" t="s">
        <v>375</v>
      </c>
      <c r="G60" s="3" t="s">
        <v>821</v>
      </c>
      <c r="H60" s="3">
        <v>15658</v>
      </c>
      <c r="I60" s="3" t="s">
        <v>433</v>
      </c>
      <c r="J60" s="115">
        <v>37.843</v>
      </c>
      <c r="K60" s="115">
        <v>37.843</v>
      </c>
      <c r="L60" s="4"/>
      <c r="M60" s="4"/>
      <c r="N60" s="80"/>
      <c r="O60" s="42"/>
      <c r="P60" s="3"/>
      <c r="Q60" s="97" t="s">
        <v>276</v>
      </c>
    </row>
    <row r="61" spans="1:17" ht="90">
      <c r="A61" s="2">
        <v>49</v>
      </c>
      <c r="B61" s="3" t="s">
        <v>183</v>
      </c>
      <c r="C61" s="104" t="s">
        <v>184</v>
      </c>
      <c r="D61" s="3" t="s">
        <v>185</v>
      </c>
      <c r="E61" s="3" t="s">
        <v>186</v>
      </c>
      <c r="F61" s="3" t="s">
        <v>375</v>
      </c>
      <c r="G61" s="3" t="s">
        <v>821</v>
      </c>
      <c r="H61" s="3">
        <v>15658</v>
      </c>
      <c r="I61" s="3" t="s">
        <v>699</v>
      </c>
      <c r="J61" s="115">
        <v>12.394</v>
      </c>
      <c r="K61" s="115">
        <v>12.394</v>
      </c>
      <c r="L61" s="4"/>
      <c r="M61" s="4"/>
      <c r="N61" s="80"/>
      <c r="O61" s="42"/>
      <c r="P61" s="3"/>
      <c r="Q61" s="97" t="s">
        <v>271</v>
      </c>
    </row>
    <row r="62" spans="1:17" ht="135">
      <c r="A62" s="2">
        <v>50</v>
      </c>
      <c r="B62" s="3" t="s">
        <v>187</v>
      </c>
      <c r="C62" s="104" t="s">
        <v>188</v>
      </c>
      <c r="D62" s="3" t="s">
        <v>808</v>
      </c>
      <c r="E62" s="3" t="s">
        <v>189</v>
      </c>
      <c r="F62" s="3" t="s">
        <v>375</v>
      </c>
      <c r="G62" s="3" t="s">
        <v>821</v>
      </c>
      <c r="H62" s="3">
        <v>15658</v>
      </c>
      <c r="I62" s="99" t="s">
        <v>401</v>
      </c>
      <c r="J62" s="115">
        <v>25.6</v>
      </c>
      <c r="K62" s="115">
        <v>25.6</v>
      </c>
      <c r="L62" s="4"/>
      <c r="M62" s="4"/>
      <c r="N62" s="80"/>
      <c r="O62" s="42"/>
      <c r="P62" s="3"/>
      <c r="Q62" s="97" t="s">
        <v>537</v>
      </c>
    </row>
    <row r="63" spans="1:17" ht="72">
      <c r="A63" s="2">
        <v>51</v>
      </c>
      <c r="B63" s="3" t="s">
        <v>190</v>
      </c>
      <c r="C63" s="3" t="s">
        <v>49</v>
      </c>
      <c r="D63" s="3" t="s">
        <v>50</v>
      </c>
      <c r="E63" s="3" t="s">
        <v>922</v>
      </c>
      <c r="F63" s="3" t="s">
        <v>375</v>
      </c>
      <c r="G63" s="3" t="s">
        <v>821</v>
      </c>
      <c r="H63" s="3">
        <v>15658</v>
      </c>
      <c r="I63" s="53" t="s">
        <v>921</v>
      </c>
      <c r="J63" s="115">
        <v>49.89</v>
      </c>
      <c r="K63" s="115">
        <v>49.89</v>
      </c>
      <c r="L63" s="4"/>
      <c r="M63" s="4"/>
      <c r="N63" s="80"/>
      <c r="O63" s="42"/>
      <c r="P63" s="3"/>
      <c r="Q63" s="97" t="s">
        <v>792</v>
      </c>
    </row>
    <row r="64" spans="1:17" ht="72">
      <c r="A64" s="2">
        <v>52</v>
      </c>
      <c r="B64" s="3" t="s">
        <v>51</v>
      </c>
      <c r="C64" s="104" t="s">
        <v>52</v>
      </c>
      <c r="D64" s="3" t="s">
        <v>53</v>
      </c>
      <c r="E64" s="3" t="s">
        <v>54</v>
      </c>
      <c r="F64" s="3" t="s">
        <v>375</v>
      </c>
      <c r="G64" s="3" t="s">
        <v>821</v>
      </c>
      <c r="H64" s="3">
        <v>15658</v>
      </c>
      <c r="I64" s="3" t="s">
        <v>700</v>
      </c>
      <c r="J64" s="115">
        <v>14.15</v>
      </c>
      <c r="K64" s="115">
        <v>14.15</v>
      </c>
      <c r="L64" s="4"/>
      <c r="M64" s="4"/>
      <c r="N64" s="80"/>
      <c r="O64" s="42"/>
      <c r="P64" s="3"/>
      <c r="Q64" s="97" t="s">
        <v>337</v>
      </c>
    </row>
    <row r="65" spans="1:17" ht="135">
      <c r="A65" s="2">
        <v>53</v>
      </c>
      <c r="B65" s="3" t="s">
        <v>55</v>
      </c>
      <c r="C65" s="104" t="s">
        <v>538</v>
      </c>
      <c r="D65" s="3" t="s">
        <v>733</v>
      </c>
      <c r="E65" s="3" t="s">
        <v>453</v>
      </c>
      <c r="F65" s="3" t="s">
        <v>375</v>
      </c>
      <c r="G65" s="3" t="s">
        <v>821</v>
      </c>
      <c r="H65" s="3">
        <v>15658</v>
      </c>
      <c r="I65" s="3" t="s">
        <v>734</v>
      </c>
      <c r="J65" s="115">
        <v>20.01</v>
      </c>
      <c r="K65" s="115">
        <v>20.01</v>
      </c>
      <c r="L65" s="4"/>
      <c r="M65" s="4"/>
      <c r="N65" s="80"/>
      <c r="O65" s="42"/>
      <c r="P65" s="3"/>
      <c r="Q65" s="97" t="s">
        <v>648</v>
      </c>
    </row>
    <row r="66" spans="1:17" s="58" customFormat="1" ht="54">
      <c r="A66" s="54">
        <v>54</v>
      </c>
      <c r="B66" s="52" t="s">
        <v>454</v>
      </c>
      <c r="C66" s="104" t="s">
        <v>538</v>
      </c>
      <c r="D66" s="52" t="s">
        <v>455</v>
      </c>
      <c r="E66" s="52" t="s">
        <v>456</v>
      </c>
      <c r="F66" s="52" t="s">
        <v>375</v>
      </c>
      <c r="G66" s="52" t="s">
        <v>821</v>
      </c>
      <c r="H66" s="52">
        <v>15658</v>
      </c>
      <c r="I66" s="3" t="s">
        <v>701</v>
      </c>
      <c r="J66" s="116">
        <v>20</v>
      </c>
      <c r="K66" s="116">
        <v>20</v>
      </c>
      <c r="L66" s="55"/>
      <c r="M66" s="55"/>
      <c r="N66" s="83"/>
      <c r="O66" s="56"/>
      <c r="P66" s="52"/>
      <c r="Q66" s="102" t="s">
        <v>48</v>
      </c>
    </row>
    <row r="67" spans="1:17" s="63" customFormat="1" ht="54">
      <c r="A67" s="59">
        <v>55</v>
      </c>
      <c r="B67" s="53" t="s">
        <v>457</v>
      </c>
      <c r="C67" s="53" t="s">
        <v>458</v>
      </c>
      <c r="D67" s="74" t="s">
        <v>459</v>
      </c>
      <c r="E67" s="53" t="s">
        <v>206</v>
      </c>
      <c r="F67" s="53" t="s">
        <v>375</v>
      </c>
      <c r="G67" s="53" t="s">
        <v>821</v>
      </c>
      <c r="H67" s="53">
        <v>15658</v>
      </c>
      <c r="I67" s="53"/>
      <c r="J67" s="114">
        <v>52.26</v>
      </c>
      <c r="K67" s="114">
        <v>52.26</v>
      </c>
      <c r="L67" s="60">
        <v>52.26</v>
      </c>
      <c r="M67" s="60"/>
      <c r="N67" s="79">
        <v>209.04</v>
      </c>
      <c r="O67" s="61"/>
      <c r="P67" s="53" t="s">
        <v>905</v>
      </c>
      <c r="Q67" s="91" t="s">
        <v>793</v>
      </c>
    </row>
    <row r="68" spans="1:17" ht="72">
      <c r="A68" s="2">
        <v>56</v>
      </c>
      <c r="B68" s="3" t="s">
        <v>207</v>
      </c>
      <c r="C68" s="104" t="s">
        <v>208</v>
      </c>
      <c r="D68" s="3" t="s">
        <v>73</v>
      </c>
      <c r="E68" s="3" t="s">
        <v>209</v>
      </c>
      <c r="F68" s="52" t="s">
        <v>210</v>
      </c>
      <c r="G68" s="3" t="s">
        <v>821</v>
      </c>
      <c r="H68" s="3">
        <v>15068</v>
      </c>
      <c r="I68" s="53" t="s">
        <v>442</v>
      </c>
      <c r="J68" s="115">
        <v>8</v>
      </c>
      <c r="K68" s="115">
        <v>8</v>
      </c>
      <c r="L68" s="4"/>
      <c r="M68" s="4"/>
      <c r="N68" s="80"/>
      <c r="O68" s="42"/>
      <c r="P68" s="3"/>
      <c r="Q68" s="97" t="s">
        <v>296</v>
      </c>
    </row>
    <row r="69" spans="1:17" ht="72">
      <c r="A69" s="2">
        <v>57</v>
      </c>
      <c r="B69" s="3" t="s">
        <v>211</v>
      </c>
      <c r="C69" s="104" t="s">
        <v>212</v>
      </c>
      <c r="D69" s="3" t="s">
        <v>213</v>
      </c>
      <c r="E69" s="3" t="s">
        <v>214</v>
      </c>
      <c r="F69" s="3" t="s">
        <v>375</v>
      </c>
      <c r="G69" s="3" t="s">
        <v>821</v>
      </c>
      <c r="H69" s="3">
        <v>15658</v>
      </c>
      <c r="I69" s="53" t="s">
        <v>702</v>
      </c>
      <c r="J69" s="115">
        <v>86.5</v>
      </c>
      <c r="K69" s="115">
        <v>86.5</v>
      </c>
      <c r="L69" s="4"/>
      <c r="M69" s="4"/>
      <c r="N69" s="80"/>
      <c r="O69" s="42"/>
      <c r="P69" s="3"/>
      <c r="Q69" s="97" t="s">
        <v>297</v>
      </c>
    </row>
    <row r="70" spans="1:17" s="63" customFormat="1" ht="63">
      <c r="A70" s="59">
        <v>58</v>
      </c>
      <c r="B70" s="53" t="s">
        <v>215</v>
      </c>
      <c r="C70" s="53" t="s">
        <v>216</v>
      </c>
      <c r="D70" s="53" t="s">
        <v>217</v>
      </c>
      <c r="E70" s="53" t="s">
        <v>218</v>
      </c>
      <c r="F70" s="53" t="s">
        <v>219</v>
      </c>
      <c r="G70" s="53" t="s">
        <v>821</v>
      </c>
      <c r="H70" s="53">
        <v>15668</v>
      </c>
      <c r="I70" s="99" t="s">
        <v>359</v>
      </c>
      <c r="J70" s="114">
        <v>77</v>
      </c>
      <c r="K70" s="114">
        <v>77</v>
      </c>
      <c r="L70" s="60">
        <v>77</v>
      </c>
      <c r="M70" s="60"/>
      <c r="N70" s="82">
        <v>308</v>
      </c>
      <c r="O70" s="61"/>
      <c r="P70" s="77" t="s">
        <v>905</v>
      </c>
      <c r="Q70" s="91" t="s">
        <v>449</v>
      </c>
    </row>
    <row r="71" spans="1:17" ht="81">
      <c r="A71" s="2">
        <v>59</v>
      </c>
      <c r="B71" s="52" t="s">
        <v>221</v>
      </c>
      <c r="C71" s="104" t="s">
        <v>222</v>
      </c>
      <c r="D71" s="3" t="s">
        <v>223</v>
      </c>
      <c r="E71" s="3" t="s">
        <v>224</v>
      </c>
      <c r="F71" s="3" t="s">
        <v>375</v>
      </c>
      <c r="G71" s="3" t="s">
        <v>821</v>
      </c>
      <c r="H71" s="3">
        <v>15658</v>
      </c>
      <c r="I71" s="52" t="s">
        <v>703</v>
      </c>
      <c r="J71" s="115">
        <v>26.004</v>
      </c>
      <c r="K71" s="115">
        <v>26.004</v>
      </c>
      <c r="L71" s="4"/>
      <c r="M71" s="4"/>
      <c r="N71" s="80"/>
      <c r="O71" s="42"/>
      <c r="P71" s="3"/>
      <c r="Q71" s="97" t="s">
        <v>273</v>
      </c>
    </row>
    <row r="72" spans="1:17" ht="72">
      <c r="A72" s="2">
        <v>60</v>
      </c>
      <c r="B72" s="3" t="s">
        <v>227</v>
      </c>
      <c r="C72" s="107" t="s">
        <v>228</v>
      </c>
      <c r="D72" s="3" t="s">
        <v>229</v>
      </c>
      <c r="E72" s="3" t="s">
        <v>230</v>
      </c>
      <c r="F72" s="3" t="s">
        <v>375</v>
      </c>
      <c r="G72" s="3" t="s">
        <v>821</v>
      </c>
      <c r="H72" s="3">
        <v>15658</v>
      </c>
      <c r="I72" s="53" t="s">
        <v>670</v>
      </c>
      <c r="J72" s="115">
        <v>10.09</v>
      </c>
      <c r="K72" s="115">
        <v>10.09</v>
      </c>
      <c r="L72" s="4"/>
      <c r="M72" s="4"/>
      <c r="N72" s="80"/>
      <c r="O72" s="42"/>
      <c r="P72" s="3"/>
      <c r="Q72" s="97" t="s">
        <v>495</v>
      </c>
    </row>
    <row r="73" spans="1:17" s="63" customFormat="1" ht="27">
      <c r="A73" s="59">
        <v>61</v>
      </c>
      <c r="B73" s="53" t="s">
        <v>231</v>
      </c>
      <c r="C73" s="53" t="s">
        <v>232</v>
      </c>
      <c r="D73" s="53" t="s">
        <v>927</v>
      </c>
      <c r="E73" s="53" t="s">
        <v>233</v>
      </c>
      <c r="F73" s="53" t="s">
        <v>375</v>
      </c>
      <c r="G73" s="53" t="s">
        <v>821</v>
      </c>
      <c r="H73" s="53">
        <v>15658</v>
      </c>
      <c r="I73" s="53" t="s">
        <v>476</v>
      </c>
      <c r="J73" s="114">
        <v>19.19</v>
      </c>
      <c r="K73" s="114">
        <v>19.19</v>
      </c>
      <c r="L73" s="60">
        <v>19.19</v>
      </c>
      <c r="M73" s="60"/>
      <c r="N73" s="79">
        <v>76.76</v>
      </c>
      <c r="O73" s="61"/>
      <c r="P73" s="53" t="s">
        <v>905</v>
      </c>
      <c r="Q73" s="91" t="s">
        <v>697</v>
      </c>
    </row>
    <row r="74" spans="1:17" s="63" customFormat="1" ht="22.5">
      <c r="A74" s="59">
        <v>62</v>
      </c>
      <c r="B74" s="53" t="s">
        <v>234</v>
      </c>
      <c r="C74" s="53" t="s">
        <v>235</v>
      </c>
      <c r="D74" s="53" t="s">
        <v>671</v>
      </c>
      <c r="E74" s="53" t="s">
        <v>236</v>
      </c>
      <c r="F74" s="53" t="s">
        <v>375</v>
      </c>
      <c r="G74" s="53" t="s">
        <v>821</v>
      </c>
      <c r="H74" s="53">
        <v>15658</v>
      </c>
      <c r="I74" s="53" t="s">
        <v>477</v>
      </c>
      <c r="J74" s="114">
        <v>10.012</v>
      </c>
      <c r="K74" s="114">
        <v>10.012</v>
      </c>
      <c r="L74" s="60">
        <v>10.012</v>
      </c>
      <c r="M74" s="60"/>
      <c r="N74" s="79">
        <v>40.05</v>
      </c>
      <c r="O74" s="61"/>
      <c r="P74" s="53" t="s">
        <v>905</v>
      </c>
      <c r="Q74" s="91" t="s">
        <v>780</v>
      </c>
    </row>
    <row r="75" spans="1:17" s="63" customFormat="1" ht="63">
      <c r="A75" s="59">
        <v>63</v>
      </c>
      <c r="B75" s="53" t="s">
        <v>237</v>
      </c>
      <c r="C75" s="53" t="s">
        <v>238</v>
      </c>
      <c r="D75" s="53" t="s">
        <v>239</v>
      </c>
      <c r="E75" s="53" t="s">
        <v>240</v>
      </c>
      <c r="F75" s="53" t="s">
        <v>375</v>
      </c>
      <c r="G75" s="53" t="s">
        <v>821</v>
      </c>
      <c r="H75" s="53">
        <v>15658</v>
      </c>
      <c r="I75" s="74" t="s">
        <v>704</v>
      </c>
      <c r="J75" s="114">
        <v>63.236</v>
      </c>
      <c r="K75" s="114">
        <v>63.236</v>
      </c>
      <c r="L75" s="60">
        <v>63.236</v>
      </c>
      <c r="M75" s="60"/>
      <c r="N75" s="79">
        <v>379.42</v>
      </c>
      <c r="O75" s="61"/>
      <c r="P75" s="53" t="s">
        <v>905</v>
      </c>
      <c r="Q75" s="91" t="s">
        <v>926</v>
      </c>
    </row>
    <row r="76" spans="1:17" s="63" customFormat="1" ht="22.5">
      <c r="A76" s="59">
        <v>64</v>
      </c>
      <c r="B76" s="53" t="s">
        <v>241</v>
      </c>
      <c r="C76" s="53" t="s">
        <v>95</v>
      </c>
      <c r="D76" s="53" t="s">
        <v>779</v>
      </c>
      <c r="E76" s="53" t="s">
        <v>96</v>
      </c>
      <c r="F76" s="53" t="s">
        <v>375</v>
      </c>
      <c r="G76" s="53" t="s">
        <v>821</v>
      </c>
      <c r="H76" s="53">
        <v>15658</v>
      </c>
      <c r="I76" s="53" t="s">
        <v>478</v>
      </c>
      <c r="J76" s="114">
        <v>16.091</v>
      </c>
      <c r="K76" s="114">
        <v>16.091</v>
      </c>
      <c r="L76" s="60">
        <v>16.091</v>
      </c>
      <c r="M76" s="60"/>
      <c r="N76" s="79">
        <v>64.37</v>
      </c>
      <c r="O76" s="61"/>
      <c r="P76" s="53" t="s">
        <v>905</v>
      </c>
      <c r="Q76" s="102" t="s">
        <v>781</v>
      </c>
    </row>
    <row r="77" spans="1:17" s="63" customFormat="1" ht="72">
      <c r="A77" s="59">
        <v>65</v>
      </c>
      <c r="B77" s="53" t="s">
        <v>97</v>
      </c>
      <c r="C77" s="53" t="s">
        <v>441</v>
      </c>
      <c r="D77" s="53" t="s">
        <v>68</v>
      </c>
      <c r="E77" s="53" t="s">
        <v>440</v>
      </c>
      <c r="F77" s="53" t="s">
        <v>375</v>
      </c>
      <c r="G77" s="53" t="s">
        <v>821</v>
      </c>
      <c r="H77" s="53">
        <v>15658</v>
      </c>
      <c r="I77" s="53" t="s">
        <v>705</v>
      </c>
      <c r="J77" s="114">
        <v>14.02</v>
      </c>
      <c r="K77" s="114">
        <v>14.02</v>
      </c>
      <c r="L77" s="60">
        <v>14.02</v>
      </c>
      <c r="M77" s="60"/>
      <c r="N77" s="79">
        <v>840.2</v>
      </c>
      <c r="O77" s="61"/>
      <c r="P77" s="53" t="s">
        <v>905</v>
      </c>
      <c r="Q77" s="91" t="s">
        <v>67</v>
      </c>
    </row>
    <row r="78" spans="1:17" s="63" customFormat="1" ht="25.5">
      <c r="A78" s="59">
        <v>66</v>
      </c>
      <c r="B78" s="53" t="s">
        <v>98</v>
      </c>
      <c r="C78" s="53" t="s">
        <v>99</v>
      </c>
      <c r="D78" s="53" t="s">
        <v>100</v>
      </c>
      <c r="E78" s="53" t="s">
        <v>101</v>
      </c>
      <c r="F78" s="53" t="s">
        <v>375</v>
      </c>
      <c r="G78" s="53" t="s">
        <v>821</v>
      </c>
      <c r="H78" s="53">
        <v>15658</v>
      </c>
      <c r="I78" s="53" t="s">
        <v>706</v>
      </c>
      <c r="J78" s="114">
        <v>0</v>
      </c>
      <c r="K78" s="114">
        <v>0</v>
      </c>
      <c r="L78" s="60"/>
      <c r="M78" s="60"/>
      <c r="N78" s="79"/>
      <c r="O78" s="61"/>
      <c r="P78" s="53"/>
      <c r="Q78" s="98" t="s">
        <v>649</v>
      </c>
    </row>
    <row r="79" spans="1:17" s="63" customFormat="1" ht="63">
      <c r="A79" s="59">
        <v>67</v>
      </c>
      <c r="B79" s="53" t="s">
        <v>102</v>
      </c>
      <c r="C79" s="53" t="s">
        <v>305</v>
      </c>
      <c r="D79" s="53" t="s">
        <v>657</v>
      </c>
      <c r="E79" s="53" t="s">
        <v>542</v>
      </c>
      <c r="F79" s="53" t="s">
        <v>375</v>
      </c>
      <c r="G79" s="53" t="s">
        <v>821</v>
      </c>
      <c r="H79" s="53">
        <v>15658</v>
      </c>
      <c r="I79" s="53" t="s">
        <v>658</v>
      </c>
      <c r="J79" s="114">
        <v>16.9</v>
      </c>
      <c r="K79" s="114">
        <v>16.9</v>
      </c>
      <c r="L79" s="60">
        <v>16.9</v>
      </c>
      <c r="M79" s="60"/>
      <c r="N79" s="79">
        <v>338</v>
      </c>
      <c r="O79" s="61"/>
      <c r="P79" s="53" t="s">
        <v>905</v>
      </c>
      <c r="Q79" s="91" t="s">
        <v>299</v>
      </c>
    </row>
    <row r="80" spans="1:17" s="63" customFormat="1" ht="99">
      <c r="A80" s="59">
        <v>68</v>
      </c>
      <c r="B80" s="53" t="s">
        <v>107</v>
      </c>
      <c r="C80" s="53" t="s">
        <v>108</v>
      </c>
      <c r="D80" s="53" t="s">
        <v>109</v>
      </c>
      <c r="E80" s="53" t="s">
        <v>110</v>
      </c>
      <c r="F80" s="53" t="s">
        <v>111</v>
      </c>
      <c r="G80" s="53" t="s">
        <v>821</v>
      </c>
      <c r="H80" s="53">
        <v>15650</v>
      </c>
      <c r="I80" s="53" t="s">
        <v>707</v>
      </c>
      <c r="J80" s="114">
        <v>65.253</v>
      </c>
      <c r="K80" s="114">
        <v>65.253</v>
      </c>
      <c r="L80" s="60">
        <v>65.253</v>
      </c>
      <c r="M80" s="60"/>
      <c r="N80" s="79">
        <v>390.52</v>
      </c>
      <c r="O80" s="61"/>
      <c r="P80" s="53" t="s">
        <v>905</v>
      </c>
      <c r="Q80" s="91" t="s">
        <v>528</v>
      </c>
    </row>
    <row r="81" spans="1:17" s="63" customFormat="1" ht="45">
      <c r="A81" s="59">
        <v>69</v>
      </c>
      <c r="B81" s="53" t="s">
        <v>251</v>
      </c>
      <c r="C81" s="53" t="s">
        <v>252</v>
      </c>
      <c r="D81" s="53" t="s">
        <v>259</v>
      </c>
      <c r="E81" s="53" t="s">
        <v>260</v>
      </c>
      <c r="F81" s="53" t="s">
        <v>360</v>
      </c>
      <c r="G81" s="53" t="s">
        <v>821</v>
      </c>
      <c r="H81" s="53">
        <v>15923</v>
      </c>
      <c r="I81" s="53" t="s">
        <v>708</v>
      </c>
      <c r="J81" s="114">
        <v>76.88</v>
      </c>
      <c r="K81" s="114">
        <v>76.88</v>
      </c>
      <c r="L81" s="60">
        <v>76.88</v>
      </c>
      <c r="M81" s="60"/>
      <c r="N81" s="79">
        <v>307.52</v>
      </c>
      <c r="O81" s="61"/>
      <c r="P81" s="49" t="s">
        <v>905</v>
      </c>
      <c r="Q81" s="91" t="s">
        <v>2</v>
      </c>
    </row>
    <row r="82" spans="1:17" ht="22.5">
      <c r="A82" s="59">
        <v>70</v>
      </c>
      <c r="B82" s="53" t="s">
        <v>725</v>
      </c>
      <c r="C82" s="53" t="s">
        <v>726</v>
      </c>
      <c r="D82" s="53" t="s">
        <v>727</v>
      </c>
      <c r="E82" s="53" t="s">
        <v>728</v>
      </c>
      <c r="F82" s="53" t="s">
        <v>375</v>
      </c>
      <c r="G82" s="53" t="s">
        <v>821</v>
      </c>
      <c r="H82" s="53">
        <v>15658</v>
      </c>
      <c r="I82" s="53"/>
      <c r="J82" s="114">
        <v>0</v>
      </c>
      <c r="K82" s="114">
        <v>0</v>
      </c>
      <c r="L82" s="4"/>
      <c r="M82" s="4"/>
      <c r="N82" s="80"/>
      <c r="O82" s="42"/>
      <c r="P82" s="3"/>
      <c r="Q82" s="109" t="s">
        <v>672</v>
      </c>
    </row>
    <row r="83" spans="1:17" s="63" customFormat="1" ht="45">
      <c r="A83" s="59">
        <v>71</v>
      </c>
      <c r="B83" s="53" t="s">
        <v>729</v>
      </c>
      <c r="C83" s="53" t="s">
        <v>730</v>
      </c>
      <c r="D83" s="53" t="s">
        <v>269</v>
      </c>
      <c r="E83" s="53" t="s">
        <v>270</v>
      </c>
      <c r="F83" s="53" t="s">
        <v>375</v>
      </c>
      <c r="G83" s="53" t="s">
        <v>821</v>
      </c>
      <c r="H83" s="53">
        <v>15658</v>
      </c>
      <c r="I83" s="53" t="s">
        <v>434</v>
      </c>
      <c r="J83" s="114">
        <v>47</v>
      </c>
      <c r="K83" s="114">
        <v>47</v>
      </c>
      <c r="L83" s="60">
        <v>47</v>
      </c>
      <c r="M83" s="60"/>
      <c r="N83" s="79">
        <v>188</v>
      </c>
      <c r="O83" s="61"/>
      <c r="P83" s="53" t="s">
        <v>905</v>
      </c>
      <c r="Q83" s="91" t="s">
        <v>887</v>
      </c>
    </row>
    <row r="84" spans="1:17" s="63" customFormat="1" ht="36">
      <c r="A84" s="59">
        <v>72</v>
      </c>
      <c r="B84" s="99" t="s">
        <v>138</v>
      </c>
      <c r="C84" s="53" t="s">
        <v>139</v>
      </c>
      <c r="D84" s="53" t="s">
        <v>140</v>
      </c>
      <c r="E84" s="53" t="s">
        <v>141</v>
      </c>
      <c r="F84" s="53" t="s">
        <v>360</v>
      </c>
      <c r="G84" s="53" t="s">
        <v>821</v>
      </c>
      <c r="H84" s="53">
        <v>15923</v>
      </c>
      <c r="I84" s="53" t="s">
        <v>717</v>
      </c>
      <c r="J84" s="114">
        <v>101.1</v>
      </c>
      <c r="K84" s="114">
        <v>101.1</v>
      </c>
      <c r="L84" s="60">
        <v>101.1</v>
      </c>
      <c r="M84" s="60"/>
      <c r="N84" s="79">
        <v>404.4</v>
      </c>
      <c r="O84" s="61"/>
      <c r="P84" s="53" t="s">
        <v>905</v>
      </c>
      <c r="Q84" s="91" t="s">
        <v>928</v>
      </c>
    </row>
    <row r="85" spans="1:17" s="63" customFormat="1" ht="45">
      <c r="A85" s="59">
        <v>73</v>
      </c>
      <c r="B85" s="53" t="s">
        <v>142</v>
      </c>
      <c r="C85" s="53" t="s">
        <v>143</v>
      </c>
      <c r="D85" s="53" t="s">
        <v>144</v>
      </c>
      <c r="E85" s="53" t="s">
        <v>145</v>
      </c>
      <c r="F85" s="53" t="s">
        <v>375</v>
      </c>
      <c r="G85" s="53" t="s">
        <v>821</v>
      </c>
      <c r="H85" s="53">
        <v>15658</v>
      </c>
      <c r="I85" s="53" t="s">
        <v>709</v>
      </c>
      <c r="J85" s="114">
        <v>35.6</v>
      </c>
      <c r="K85" s="114">
        <v>35.6</v>
      </c>
      <c r="L85" s="60">
        <v>35.6</v>
      </c>
      <c r="M85" s="60"/>
      <c r="N85" s="79">
        <v>142.4</v>
      </c>
      <c r="O85" s="61"/>
      <c r="P85" s="53" t="s">
        <v>905</v>
      </c>
      <c r="Q85" s="91" t="s">
        <v>310</v>
      </c>
    </row>
    <row r="86" spans="1:17" s="63" customFormat="1" ht="63">
      <c r="A86" s="59">
        <v>74</v>
      </c>
      <c r="B86" s="53" t="s">
        <v>146</v>
      </c>
      <c r="C86" s="53" t="s">
        <v>147</v>
      </c>
      <c r="D86" s="53" t="s">
        <v>148</v>
      </c>
      <c r="E86" s="53" t="s">
        <v>149</v>
      </c>
      <c r="F86" s="53" t="s">
        <v>150</v>
      </c>
      <c r="G86" s="53" t="s">
        <v>821</v>
      </c>
      <c r="H86" s="53">
        <v>15668</v>
      </c>
      <c r="I86" s="53" t="s">
        <v>710</v>
      </c>
      <c r="J86" s="114">
        <v>17.453</v>
      </c>
      <c r="K86" s="114">
        <v>0</v>
      </c>
      <c r="L86" s="60">
        <v>0</v>
      </c>
      <c r="M86" s="60"/>
      <c r="N86" s="79">
        <v>0</v>
      </c>
      <c r="O86" s="61"/>
      <c r="P86" s="53" t="s">
        <v>905</v>
      </c>
      <c r="Q86" s="91" t="s">
        <v>380</v>
      </c>
    </row>
    <row r="87" spans="1:17" ht="72">
      <c r="A87" s="2">
        <v>75</v>
      </c>
      <c r="B87" s="3" t="s">
        <v>151</v>
      </c>
      <c r="C87" s="104" t="s">
        <v>152</v>
      </c>
      <c r="D87" s="3" t="s">
        <v>11</v>
      </c>
      <c r="E87" s="3" t="s">
        <v>12</v>
      </c>
      <c r="F87" s="3" t="s">
        <v>375</v>
      </c>
      <c r="G87" s="3" t="s">
        <v>821</v>
      </c>
      <c r="H87" s="3">
        <v>15658</v>
      </c>
      <c r="I87" s="53" t="s">
        <v>552</v>
      </c>
      <c r="J87" s="115">
        <v>139.73</v>
      </c>
      <c r="K87" s="115">
        <v>139.73</v>
      </c>
      <c r="L87" s="4"/>
      <c r="M87" s="4"/>
      <c r="N87" s="80"/>
      <c r="O87" s="42"/>
      <c r="P87" s="3"/>
      <c r="Q87" s="97" t="s">
        <v>445</v>
      </c>
    </row>
    <row r="88" spans="1:17" s="63" customFormat="1" ht="22.5">
      <c r="A88" s="59">
        <v>76</v>
      </c>
      <c r="B88" s="53" t="s">
        <v>13</v>
      </c>
      <c r="C88" s="53" t="s">
        <v>14</v>
      </c>
      <c r="D88" s="53" t="s">
        <v>15</v>
      </c>
      <c r="E88" s="53" t="s">
        <v>16</v>
      </c>
      <c r="F88" s="53" t="s">
        <v>17</v>
      </c>
      <c r="G88" s="53" t="s">
        <v>821</v>
      </c>
      <c r="H88" s="53">
        <v>15642</v>
      </c>
      <c r="I88" s="53"/>
      <c r="J88" s="114">
        <v>10.346</v>
      </c>
      <c r="K88" s="114">
        <v>10.346</v>
      </c>
      <c r="L88" s="60">
        <v>10.346</v>
      </c>
      <c r="M88" s="60"/>
      <c r="N88" s="79">
        <v>41.384</v>
      </c>
      <c r="O88" s="61"/>
      <c r="P88" s="53" t="s">
        <v>905</v>
      </c>
      <c r="Q88" s="91" t="s">
        <v>220</v>
      </c>
    </row>
    <row r="89" spans="1:17" s="63" customFormat="1" ht="22.5">
      <c r="A89" s="59">
        <v>77</v>
      </c>
      <c r="B89" s="53" t="s">
        <v>18</v>
      </c>
      <c r="C89" s="53" t="s">
        <v>232</v>
      </c>
      <c r="D89" s="53" t="s">
        <v>311</v>
      </c>
      <c r="E89" s="53" t="s">
        <v>233</v>
      </c>
      <c r="F89" s="53" t="s">
        <v>375</v>
      </c>
      <c r="G89" s="53" t="s">
        <v>821</v>
      </c>
      <c r="H89" s="53">
        <v>15658</v>
      </c>
      <c r="I89" s="53"/>
      <c r="J89" s="114">
        <v>13.449</v>
      </c>
      <c r="K89" s="114">
        <v>13.449</v>
      </c>
      <c r="L89" s="60">
        <v>13.449</v>
      </c>
      <c r="M89" s="60"/>
      <c r="N89" s="79">
        <v>53.795</v>
      </c>
      <c r="O89" s="61"/>
      <c r="P89" s="53" t="s">
        <v>905</v>
      </c>
      <c r="Q89" s="91" t="s">
        <v>781</v>
      </c>
    </row>
    <row r="90" spans="1:17" s="63" customFormat="1" ht="22.5">
      <c r="A90" s="59">
        <v>78</v>
      </c>
      <c r="B90" s="53" t="s">
        <v>540</v>
      </c>
      <c r="C90" s="53" t="s">
        <v>541</v>
      </c>
      <c r="D90" s="53" t="s">
        <v>778</v>
      </c>
      <c r="E90" s="53" t="s">
        <v>545</v>
      </c>
      <c r="F90" s="53" t="s">
        <v>546</v>
      </c>
      <c r="G90" s="53" t="s">
        <v>821</v>
      </c>
      <c r="H90" s="53">
        <v>15137</v>
      </c>
      <c r="I90" s="74" t="s">
        <v>711</v>
      </c>
      <c r="J90" s="114">
        <v>0</v>
      </c>
      <c r="K90" s="114">
        <v>0</v>
      </c>
      <c r="L90" s="60"/>
      <c r="M90" s="60"/>
      <c r="N90" s="79"/>
      <c r="O90" s="61"/>
      <c r="P90" s="53"/>
      <c r="Q90" s="98" t="s">
        <v>673</v>
      </c>
    </row>
    <row r="91" spans="1:17" ht="72">
      <c r="A91" s="2">
        <v>79</v>
      </c>
      <c r="B91" s="3" t="s">
        <v>547</v>
      </c>
      <c r="C91" s="104" t="s">
        <v>548</v>
      </c>
      <c r="D91" s="3" t="s">
        <v>549</v>
      </c>
      <c r="E91" s="3" t="s">
        <v>920</v>
      </c>
      <c r="F91" s="3" t="s">
        <v>375</v>
      </c>
      <c r="G91" s="3" t="s">
        <v>821</v>
      </c>
      <c r="H91" s="3">
        <v>15658</v>
      </c>
      <c r="I91" s="3" t="s">
        <v>712</v>
      </c>
      <c r="J91" s="115">
        <v>61.09</v>
      </c>
      <c r="K91" s="115">
        <v>61.09</v>
      </c>
      <c r="L91" s="4"/>
      <c r="M91" s="4"/>
      <c r="N91" s="80"/>
      <c r="O91" s="50"/>
      <c r="P91" s="3"/>
      <c r="Q91" s="97" t="s">
        <v>444</v>
      </c>
    </row>
    <row r="92" spans="1:17" s="63" customFormat="1" ht="33.75">
      <c r="A92" s="59">
        <v>80</v>
      </c>
      <c r="B92" s="53" t="s">
        <v>196</v>
      </c>
      <c r="C92" s="53" t="s">
        <v>197</v>
      </c>
      <c r="D92" s="53" t="s">
        <v>777</v>
      </c>
      <c r="E92" s="53" t="s">
        <v>198</v>
      </c>
      <c r="F92" s="53" t="s">
        <v>200</v>
      </c>
      <c r="G92" s="53" t="s">
        <v>821</v>
      </c>
      <c r="H92" s="53">
        <v>15687</v>
      </c>
      <c r="I92" s="74" t="s">
        <v>713</v>
      </c>
      <c r="J92" s="114">
        <v>0</v>
      </c>
      <c r="K92" s="114">
        <v>0</v>
      </c>
      <c r="L92" s="60"/>
      <c r="M92" s="60"/>
      <c r="N92" s="79"/>
      <c r="O92" s="61"/>
      <c r="P92" s="53"/>
      <c r="Q92" s="98" t="s">
        <v>674</v>
      </c>
    </row>
    <row r="93" spans="1:17" s="63" customFormat="1" ht="22.5">
      <c r="A93" s="59">
        <v>81</v>
      </c>
      <c r="B93" s="53" t="s">
        <v>201</v>
      </c>
      <c r="C93" s="53" t="s">
        <v>548</v>
      </c>
      <c r="D93" s="74" t="s">
        <v>202</v>
      </c>
      <c r="E93" s="53" t="s">
        <v>203</v>
      </c>
      <c r="F93" s="53" t="s">
        <v>375</v>
      </c>
      <c r="G93" s="53" t="s">
        <v>821</v>
      </c>
      <c r="H93" s="53">
        <v>15658</v>
      </c>
      <c r="I93" s="74" t="s">
        <v>714</v>
      </c>
      <c r="J93" s="114">
        <v>0</v>
      </c>
      <c r="K93" s="114">
        <v>0</v>
      </c>
      <c r="L93" s="60"/>
      <c r="M93" s="60"/>
      <c r="N93" s="79"/>
      <c r="O93" s="61"/>
      <c r="P93" s="53"/>
      <c r="Q93" s="98" t="s">
        <v>675</v>
      </c>
    </row>
    <row r="94" spans="1:17" ht="126">
      <c r="A94" s="2">
        <v>82</v>
      </c>
      <c r="B94" s="52" t="s">
        <v>735</v>
      </c>
      <c r="C94" s="104" t="s">
        <v>204</v>
      </c>
      <c r="D94" s="3" t="s">
        <v>800</v>
      </c>
      <c r="E94" s="3" t="s">
        <v>801</v>
      </c>
      <c r="F94" s="49" t="s">
        <v>802</v>
      </c>
      <c r="G94" s="3" t="s">
        <v>821</v>
      </c>
      <c r="H94" s="3">
        <v>15655</v>
      </c>
      <c r="I94" s="3" t="s">
        <v>715</v>
      </c>
      <c r="J94" s="115">
        <v>40.733</v>
      </c>
      <c r="K94" s="115">
        <v>40.733</v>
      </c>
      <c r="L94" s="4">
        <v>40.733</v>
      </c>
      <c r="M94" s="4"/>
      <c r="N94" s="80">
        <f>8*L94</f>
        <v>325.864</v>
      </c>
      <c r="O94" s="42"/>
      <c r="P94" s="3"/>
      <c r="Q94" s="97" t="s">
        <v>525</v>
      </c>
    </row>
    <row r="95" spans="1:17" s="63" customFormat="1" ht="63">
      <c r="A95" s="59">
        <v>83</v>
      </c>
      <c r="B95" s="53" t="s">
        <v>803</v>
      </c>
      <c r="C95" s="53" t="s">
        <v>52</v>
      </c>
      <c r="D95" s="53" t="s">
        <v>804</v>
      </c>
      <c r="E95" s="53" t="s">
        <v>805</v>
      </c>
      <c r="F95" s="53" t="s">
        <v>120</v>
      </c>
      <c r="G95" s="53" t="s">
        <v>821</v>
      </c>
      <c r="H95" s="53">
        <v>15687</v>
      </c>
      <c r="I95" s="53" t="s">
        <v>716</v>
      </c>
      <c r="J95" s="114">
        <v>66.412</v>
      </c>
      <c r="K95" s="114">
        <v>22.137</v>
      </c>
      <c r="L95" s="60">
        <v>22.137</v>
      </c>
      <c r="M95" s="60"/>
      <c r="N95" s="79">
        <v>132.83</v>
      </c>
      <c r="O95" s="61"/>
      <c r="P95" s="53" t="s">
        <v>905</v>
      </c>
      <c r="Q95" s="91" t="s">
        <v>3</v>
      </c>
    </row>
    <row r="96" spans="1:17" s="63" customFormat="1" ht="22.5">
      <c r="A96" s="59">
        <v>83</v>
      </c>
      <c r="B96" s="53" t="s">
        <v>803</v>
      </c>
      <c r="C96" s="53" t="s">
        <v>806</v>
      </c>
      <c r="D96" s="53" t="s">
        <v>118</v>
      </c>
      <c r="E96" s="53" t="s">
        <v>807</v>
      </c>
      <c r="F96" s="53" t="s">
        <v>375</v>
      </c>
      <c r="G96" s="53" t="s">
        <v>821</v>
      </c>
      <c r="H96" s="53">
        <v>15658</v>
      </c>
      <c r="I96" s="53" t="s">
        <v>314</v>
      </c>
      <c r="J96" s="114">
        <v>0</v>
      </c>
      <c r="K96" s="114">
        <v>22.137</v>
      </c>
      <c r="L96" s="60">
        <v>22.137</v>
      </c>
      <c r="M96" s="60"/>
      <c r="N96" s="79">
        <v>132.83</v>
      </c>
      <c r="O96" s="61"/>
      <c r="P96" s="53" t="s">
        <v>905</v>
      </c>
      <c r="Q96" s="62" t="s">
        <v>771</v>
      </c>
    </row>
    <row r="97" spans="1:17" s="63" customFormat="1" ht="22.5">
      <c r="A97" s="59">
        <v>83</v>
      </c>
      <c r="B97" s="53" t="s">
        <v>803</v>
      </c>
      <c r="C97" s="53" t="s">
        <v>806</v>
      </c>
      <c r="D97" s="53" t="s">
        <v>117</v>
      </c>
      <c r="E97" s="53" t="s">
        <v>805</v>
      </c>
      <c r="F97" s="53" t="s">
        <v>120</v>
      </c>
      <c r="G97" s="53" t="s">
        <v>821</v>
      </c>
      <c r="H97" s="53">
        <v>15687</v>
      </c>
      <c r="I97" s="53"/>
      <c r="J97" s="114">
        <v>0</v>
      </c>
      <c r="K97" s="114">
        <v>22.137</v>
      </c>
      <c r="L97" s="60">
        <v>22.137</v>
      </c>
      <c r="M97" s="60"/>
      <c r="N97" s="79">
        <v>132.83</v>
      </c>
      <c r="O97" s="61"/>
      <c r="P97" s="53" t="s">
        <v>905</v>
      </c>
      <c r="Q97" s="62" t="s">
        <v>119</v>
      </c>
    </row>
    <row r="98" spans="1:17" s="63" customFormat="1" ht="45">
      <c r="A98" s="59">
        <v>84</v>
      </c>
      <c r="B98" s="53" t="s">
        <v>782</v>
      </c>
      <c r="C98" s="53" t="s">
        <v>783</v>
      </c>
      <c r="D98" s="53" t="s">
        <v>784</v>
      </c>
      <c r="E98" s="53" t="s">
        <v>539</v>
      </c>
      <c r="F98" s="53" t="s">
        <v>375</v>
      </c>
      <c r="G98" s="53" t="s">
        <v>821</v>
      </c>
      <c r="H98" s="53">
        <v>15658</v>
      </c>
      <c r="I98" s="53" t="s">
        <v>60</v>
      </c>
      <c r="J98" s="114">
        <v>170.03</v>
      </c>
      <c r="K98" s="114">
        <v>170.03</v>
      </c>
      <c r="L98" s="60">
        <v>170.03</v>
      </c>
      <c r="M98" s="60"/>
      <c r="N98" s="79">
        <v>680.12</v>
      </c>
      <c r="O98" s="61"/>
      <c r="P98" s="53" t="s">
        <v>905</v>
      </c>
      <c r="Q98" s="91" t="s">
        <v>4</v>
      </c>
    </row>
    <row r="99" spans="1:17" ht="38.25">
      <c r="A99" s="2">
        <v>85</v>
      </c>
      <c r="B99" s="3" t="s">
        <v>153</v>
      </c>
      <c r="C99" s="104" t="s">
        <v>898</v>
      </c>
      <c r="D99" s="3" t="s">
        <v>154</v>
      </c>
      <c r="E99" s="3" t="s">
        <v>155</v>
      </c>
      <c r="F99" s="52" t="s">
        <v>219</v>
      </c>
      <c r="G99" s="3" t="s">
        <v>821</v>
      </c>
      <c r="H99" s="3">
        <v>15668</v>
      </c>
      <c r="I99" s="3"/>
      <c r="J99" s="115">
        <v>26.4</v>
      </c>
      <c r="K99" s="115">
        <v>26.4</v>
      </c>
      <c r="L99" s="4"/>
      <c r="M99" s="4"/>
      <c r="N99" s="80"/>
      <c r="O99" s="42"/>
      <c r="P99" s="3"/>
      <c r="Q99" s="97" t="s">
        <v>450</v>
      </c>
    </row>
    <row r="100" spans="1:17" ht="72">
      <c r="A100" s="2">
        <v>86</v>
      </c>
      <c r="B100" s="3" t="s">
        <v>156</v>
      </c>
      <c r="C100" s="107" t="s">
        <v>112</v>
      </c>
      <c r="D100" s="3" t="s">
        <v>157</v>
      </c>
      <c r="E100" s="3" t="s">
        <v>158</v>
      </c>
      <c r="F100" s="3" t="s">
        <v>375</v>
      </c>
      <c r="G100" s="3" t="s">
        <v>821</v>
      </c>
      <c r="H100" s="3">
        <v>15658</v>
      </c>
      <c r="I100" s="3" t="s">
        <v>435</v>
      </c>
      <c r="J100" s="115">
        <v>73.11</v>
      </c>
      <c r="K100" s="115">
        <v>73.11</v>
      </c>
      <c r="L100" s="4"/>
      <c r="M100" s="4"/>
      <c r="N100" s="80"/>
      <c r="O100" s="42"/>
      <c r="P100" s="3"/>
      <c r="Q100" s="97" t="s">
        <v>848</v>
      </c>
    </row>
    <row r="101" spans="1:17" ht="81">
      <c r="A101" s="2">
        <v>87</v>
      </c>
      <c r="B101" s="3" t="s">
        <v>159</v>
      </c>
      <c r="C101" s="104" t="s">
        <v>420</v>
      </c>
      <c r="D101" s="3" t="s">
        <v>899</v>
      </c>
      <c r="E101" s="3" t="s">
        <v>421</v>
      </c>
      <c r="F101" s="3" t="s">
        <v>422</v>
      </c>
      <c r="G101" s="3" t="s">
        <v>821</v>
      </c>
      <c r="H101" s="3">
        <v>15143</v>
      </c>
      <c r="I101" s="3" t="s">
        <v>900</v>
      </c>
      <c r="J101" s="115">
        <v>25.2</v>
      </c>
      <c r="K101" s="115">
        <v>25.2</v>
      </c>
      <c r="L101" s="4"/>
      <c r="M101" s="4"/>
      <c r="N101" s="80"/>
      <c r="O101" s="42"/>
      <c r="P101" s="3"/>
      <c r="Q101" s="97" t="s">
        <v>272</v>
      </c>
    </row>
    <row r="102" spans="1:17" s="58" customFormat="1" ht="22.5">
      <c r="A102" s="54">
        <v>88</v>
      </c>
      <c r="B102" s="53" t="s">
        <v>161</v>
      </c>
      <c r="C102" s="49" t="s">
        <v>425</v>
      </c>
      <c r="D102" s="53" t="s">
        <v>426</v>
      </c>
      <c r="E102" s="74" t="s">
        <v>613</v>
      </c>
      <c r="F102" s="53" t="s">
        <v>836</v>
      </c>
      <c r="G102" s="53" t="s">
        <v>821</v>
      </c>
      <c r="H102" s="53">
        <v>15217</v>
      </c>
      <c r="I102" s="53" t="s">
        <v>614</v>
      </c>
      <c r="J102" s="114">
        <v>0</v>
      </c>
      <c r="K102" s="114">
        <v>0</v>
      </c>
      <c r="L102" s="60"/>
      <c r="M102" s="60"/>
      <c r="N102" s="79"/>
      <c r="O102" s="61"/>
      <c r="P102" s="53"/>
      <c r="Q102" s="62" t="s">
        <v>676</v>
      </c>
    </row>
    <row r="103" spans="1:17" ht="126">
      <c r="A103" s="2">
        <v>89</v>
      </c>
      <c r="B103" s="74" t="s">
        <v>397</v>
      </c>
      <c r="C103" s="106" t="s">
        <v>312</v>
      </c>
      <c r="D103" s="3"/>
      <c r="E103" s="3" t="s">
        <v>410</v>
      </c>
      <c r="F103" s="3" t="s">
        <v>375</v>
      </c>
      <c r="G103" s="3" t="s">
        <v>821</v>
      </c>
      <c r="H103" s="3">
        <v>15658</v>
      </c>
      <c r="I103" s="53" t="s">
        <v>550</v>
      </c>
      <c r="J103" s="115">
        <v>539.47</v>
      </c>
      <c r="K103" s="115">
        <v>539.47</v>
      </c>
      <c r="L103" s="4"/>
      <c r="M103" s="4"/>
      <c r="N103" s="80"/>
      <c r="O103" s="42"/>
      <c r="P103" s="3"/>
      <c r="Q103" s="97" t="s">
        <v>298</v>
      </c>
    </row>
    <row r="104" spans="1:17" ht="36">
      <c r="A104" s="2">
        <v>90</v>
      </c>
      <c r="B104" s="74" t="s">
        <v>253</v>
      </c>
      <c r="C104" s="104" t="s">
        <v>254</v>
      </c>
      <c r="D104" s="3" t="s">
        <v>255</v>
      </c>
      <c r="E104" s="53" t="s">
        <v>256</v>
      </c>
      <c r="F104" s="3" t="s">
        <v>257</v>
      </c>
      <c r="G104" s="3" t="s">
        <v>520</v>
      </c>
      <c r="H104" s="3">
        <v>21146</v>
      </c>
      <c r="I104" s="52" t="s">
        <v>419</v>
      </c>
      <c r="J104" s="115">
        <v>111.8125</v>
      </c>
      <c r="K104" s="115">
        <v>0</v>
      </c>
      <c r="L104" s="4"/>
      <c r="M104" s="4"/>
      <c r="N104" s="80"/>
      <c r="O104" s="42"/>
      <c r="P104" s="3"/>
      <c r="Q104" s="6" t="s">
        <v>258</v>
      </c>
    </row>
    <row r="105" spans="1:17" ht="63">
      <c r="A105" s="2">
        <v>90</v>
      </c>
      <c r="B105" s="74" t="s">
        <v>398</v>
      </c>
      <c r="C105" s="52" t="s">
        <v>195</v>
      </c>
      <c r="D105" s="53" t="s">
        <v>543</v>
      </c>
      <c r="E105" s="53" t="s">
        <v>857</v>
      </c>
      <c r="F105" s="53" t="s">
        <v>375</v>
      </c>
      <c r="G105" s="53" t="s">
        <v>821</v>
      </c>
      <c r="H105" s="53">
        <v>15658</v>
      </c>
      <c r="I105" s="53" t="s">
        <v>544</v>
      </c>
      <c r="J105" s="114">
        <v>0</v>
      </c>
      <c r="K105" s="114">
        <v>37.27</v>
      </c>
      <c r="L105" s="60">
        <v>37.27</v>
      </c>
      <c r="M105" s="60"/>
      <c r="N105" s="79">
        <v>149.08</v>
      </c>
      <c r="O105" s="61"/>
      <c r="P105" s="53" t="s">
        <v>905</v>
      </c>
      <c r="Q105" s="102" t="s">
        <v>491</v>
      </c>
    </row>
    <row r="106" spans="1:17" ht="76.5">
      <c r="A106" s="2">
        <v>90</v>
      </c>
      <c r="B106" s="74" t="s">
        <v>930</v>
      </c>
      <c r="C106" s="104" t="s">
        <v>195</v>
      </c>
      <c r="D106" s="3" t="s">
        <v>659</v>
      </c>
      <c r="E106" s="3" t="s">
        <v>660</v>
      </c>
      <c r="F106" s="3" t="s">
        <v>375</v>
      </c>
      <c r="G106" s="3" t="s">
        <v>821</v>
      </c>
      <c r="H106" s="3">
        <v>15658</v>
      </c>
      <c r="I106" s="3" t="s">
        <v>855</v>
      </c>
      <c r="J106" s="115">
        <v>0</v>
      </c>
      <c r="K106" s="115">
        <v>37.27</v>
      </c>
      <c r="L106" s="4"/>
      <c r="M106" s="4"/>
      <c r="N106" s="80"/>
      <c r="O106" s="42"/>
      <c r="P106" s="3"/>
      <c r="Q106" s="97" t="s">
        <v>757</v>
      </c>
    </row>
    <row r="107" spans="1:17" ht="90">
      <c r="A107" s="2">
        <v>90</v>
      </c>
      <c r="B107" s="74" t="s">
        <v>929</v>
      </c>
      <c r="C107" s="104" t="s">
        <v>484</v>
      </c>
      <c r="D107" s="3" t="s">
        <v>661</v>
      </c>
      <c r="E107" s="3" t="s">
        <v>662</v>
      </c>
      <c r="F107" s="53" t="s">
        <v>825</v>
      </c>
      <c r="G107" s="3" t="s">
        <v>821</v>
      </c>
      <c r="H107" s="3">
        <v>15601</v>
      </c>
      <c r="I107" s="3" t="s">
        <v>663</v>
      </c>
      <c r="J107" s="115">
        <v>0</v>
      </c>
      <c r="K107" s="115">
        <v>37.27</v>
      </c>
      <c r="L107" s="4"/>
      <c r="M107" s="4"/>
      <c r="N107" s="80"/>
      <c r="O107" s="42"/>
      <c r="P107" s="3"/>
      <c r="Q107" s="97" t="s">
        <v>392</v>
      </c>
    </row>
    <row r="108" spans="1:17" ht="12.75">
      <c r="A108" s="2">
        <v>91</v>
      </c>
      <c r="B108" s="74"/>
      <c r="C108" s="104"/>
      <c r="D108" s="3"/>
      <c r="E108" s="3"/>
      <c r="F108" s="53"/>
      <c r="G108" s="3"/>
      <c r="H108" s="3"/>
      <c r="I108" s="3"/>
      <c r="J108" s="115"/>
      <c r="K108" s="115"/>
      <c r="L108" s="4"/>
      <c r="M108" s="4"/>
      <c r="N108" s="80"/>
      <c r="O108" s="42"/>
      <c r="P108" s="3"/>
      <c r="Q108" s="108"/>
    </row>
    <row r="109" spans="1:17" ht="135">
      <c r="A109" s="2">
        <v>92</v>
      </c>
      <c r="B109" s="3" t="s">
        <v>931</v>
      </c>
      <c r="C109" s="49" t="s">
        <v>932</v>
      </c>
      <c r="D109" s="49" t="s">
        <v>933</v>
      </c>
      <c r="E109" s="3" t="s">
        <v>934</v>
      </c>
      <c r="F109" s="3" t="s">
        <v>375</v>
      </c>
      <c r="G109" s="3" t="s">
        <v>821</v>
      </c>
      <c r="H109" s="3">
        <v>15658</v>
      </c>
      <c r="I109" s="99" t="s">
        <v>345</v>
      </c>
      <c r="J109" s="115">
        <v>137.4</v>
      </c>
      <c r="K109" s="115">
        <v>137.4</v>
      </c>
      <c r="L109" s="4">
        <v>140.932</v>
      </c>
      <c r="M109" s="4"/>
      <c r="N109" s="80">
        <f>12*L109</f>
        <v>1691.1839999999997</v>
      </c>
      <c r="O109" s="42"/>
      <c r="P109" s="3"/>
      <c r="Q109" s="97" t="s">
        <v>645</v>
      </c>
    </row>
    <row r="110" spans="1:17" s="63" customFormat="1" ht="45">
      <c r="A110" s="59">
        <v>93</v>
      </c>
      <c r="B110" s="53" t="s">
        <v>935</v>
      </c>
      <c r="C110" s="53" t="s">
        <v>936</v>
      </c>
      <c r="D110" s="53" t="s">
        <v>937</v>
      </c>
      <c r="E110" s="53" t="s">
        <v>939</v>
      </c>
      <c r="F110" s="53" t="s">
        <v>940</v>
      </c>
      <c r="G110" s="53" t="s">
        <v>821</v>
      </c>
      <c r="H110" s="53">
        <v>15670</v>
      </c>
      <c r="I110" s="53" t="s">
        <v>479</v>
      </c>
      <c r="J110" s="114">
        <v>108.9</v>
      </c>
      <c r="K110" s="114">
        <v>108.9</v>
      </c>
      <c r="L110" s="60">
        <v>108.9</v>
      </c>
      <c r="M110" s="60"/>
      <c r="N110" s="84">
        <v>1306.8</v>
      </c>
      <c r="O110" s="61"/>
      <c r="P110" s="53" t="s">
        <v>905</v>
      </c>
      <c r="Q110" s="91" t="s">
        <v>66</v>
      </c>
    </row>
    <row r="111" spans="1:17" ht="153">
      <c r="A111" s="2">
        <v>94</v>
      </c>
      <c r="B111" s="3" t="s">
        <v>941</v>
      </c>
      <c r="C111" s="104" t="s">
        <v>418</v>
      </c>
      <c r="D111" s="3" t="s">
        <v>418</v>
      </c>
      <c r="E111" s="3" t="s">
        <v>942</v>
      </c>
      <c r="F111" s="52" t="s">
        <v>836</v>
      </c>
      <c r="G111" s="3" t="s">
        <v>821</v>
      </c>
      <c r="H111" s="3">
        <v>15222</v>
      </c>
      <c r="I111" s="3" t="s">
        <v>527</v>
      </c>
      <c r="J111" s="115">
        <v>105.3</v>
      </c>
      <c r="K111" s="115">
        <v>105.3</v>
      </c>
      <c r="L111" s="4"/>
      <c r="M111" s="4"/>
      <c r="N111" s="80"/>
      <c r="O111" s="42"/>
      <c r="P111" s="3"/>
      <c r="Q111" s="97" t="s">
        <v>536</v>
      </c>
    </row>
    <row r="112" spans="1:17" s="63" customFormat="1" ht="54">
      <c r="A112" s="59">
        <v>95</v>
      </c>
      <c r="B112" s="53" t="s">
        <v>943</v>
      </c>
      <c r="C112" s="53" t="s">
        <v>944</v>
      </c>
      <c r="D112" s="53" t="s">
        <v>664</v>
      </c>
      <c r="E112" s="53" t="s">
        <v>945</v>
      </c>
      <c r="F112" s="53" t="s">
        <v>375</v>
      </c>
      <c r="G112" s="53" t="s">
        <v>821</v>
      </c>
      <c r="H112" s="53">
        <v>15658</v>
      </c>
      <c r="I112" s="78" t="s">
        <v>160</v>
      </c>
      <c r="J112" s="114">
        <v>72.952</v>
      </c>
      <c r="K112" s="114">
        <v>72.952</v>
      </c>
      <c r="L112" s="60">
        <v>72.952</v>
      </c>
      <c r="N112" s="84">
        <v>875.42</v>
      </c>
      <c r="O112" s="61"/>
      <c r="P112" s="53" t="s">
        <v>905</v>
      </c>
      <c r="Q112" s="91" t="s">
        <v>745</v>
      </c>
    </row>
    <row r="113" spans="1:17" ht="25.5">
      <c r="A113" s="2">
        <v>96</v>
      </c>
      <c r="B113" s="3" t="s">
        <v>946</v>
      </c>
      <c r="C113" s="52" t="s">
        <v>947</v>
      </c>
      <c r="D113" s="3" t="s">
        <v>948</v>
      </c>
      <c r="E113" s="3" t="s">
        <v>949</v>
      </c>
      <c r="F113" s="3" t="s">
        <v>375</v>
      </c>
      <c r="G113" s="3" t="s">
        <v>821</v>
      </c>
      <c r="H113" s="3">
        <v>15658</v>
      </c>
      <c r="I113" s="3"/>
      <c r="J113" s="115">
        <v>73.2</v>
      </c>
      <c r="K113" s="115">
        <v>0</v>
      </c>
      <c r="L113" s="4"/>
      <c r="M113" s="4"/>
      <c r="N113" s="80"/>
      <c r="O113" s="42"/>
      <c r="P113" s="3"/>
      <c r="Q113" s="6" t="s">
        <v>429</v>
      </c>
    </row>
    <row r="114" spans="1:17" ht="15">
      <c r="A114" s="2">
        <v>97</v>
      </c>
      <c r="B114" s="3" t="s">
        <v>637</v>
      </c>
      <c r="C114" s="92"/>
      <c r="D114" s="3"/>
      <c r="E114" s="53"/>
      <c r="F114" s="53"/>
      <c r="G114" s="53"/>
      <c r="H114" s="53"/>
      <c r="I114" s="53"/>
      <c r="J114" s="114"/>
      <c r="K114" s="114"/>
      <c r="L114" s="4"/>
      <c r="M114" s="4"/>
      <c r="N114" s="80"/>
      <c r="O114" s="42"/>
      <c r="P114" s="3"/>
      <c r="Q114" s="64"/>
    </row>
    <row r="115" spans="1:17" s="63" customFormat="1" ht="36">
      <c r="A115" s="59">
        <v>98</v>
      </c>
      <c r="B115" s="74" t="s">
        <v>665</v>
      </c>
      <c r="C115" s="53" t="s">
        <v>950</v>
      </c>
      <c r="D115" s="53" t="s">
        <v>951</v>
      </c>
      <c r="E115" s="53" t="s">
        <v>952</v>
      </c>
      <c r="F115" s="53" t="s">
        <v>375</v>
      </c>
      <c r="G115" s="53" t="s">
        <v>821</v>
      </c>
      <c r="H115" s="53">
        <v>15658</v>
      </c>
      <c r="I115" s="53" t="s">
        <v>417</v>
      </c>
      <c r="J115" s="114">
        <v>59.949</v>
      </c>
      <c r="K115" s="114">
        <v>59.949</v>
      </c>
      <c r="L115" s="60">
        <v>59.949</v>
      </c>
      <c r="M115" s="60"/>
      <c r="N115" s="79">
        <v>719.39</v>
      </c>
      <c r="O115" s="61"/>
      <c r="P115" s="53" t="s">
        <v>905</v>
      </c>
      <c r="Q115" s="91" t="s">
        <v>531</v>
      </c>
    </row>
    <row r="116" spans="1:17" s="63" customFormat="1" ht="27">
      <c r="A116" s="59">
        <v>99</v>
      </c>
      <c r="B116" s="74" t="s">
        <v>901</v>
      </c>
      <c r="C116" s="53" t="s">
        <v>902</v>
      </c>
      <c r="D116" s="53" t="s">
        <v>114</v>
      </c>
      <c r="E116" s="53" t="s">
        <v>903</v>
      </c>
      <c r="F116" s="53" t="s">
        <v>375</v>
      </c>
      <c r="G116" s="53" t="s">
        <v>821</v>
      </c>
      <c r="H116" s="53">
        <v>15658</v>
      </c>
      <c r="I116" s="53"/>
      <c r="J116" s="114">
        <v>102.432</v>
      </c>
      <c r="K116" s="114">
        <v>102.432</v>
      </c>
      <c r="L116" s="60">
        <v>102.432</v>
      </c>
      <c r="M116" s="60"/>
      <c r="N116" s="79">
        <v>614.59</v>
      </c>
      <c r="O116" s="61"/>
      <c r="P116" s="53" t="s">
        <v>905</v>
      </c>
      <c r="Q116" s="91" t="s">
        <v>532</v>
      </c>
    </row>
    <row r="117" spans="1:17" s="63" customFormat="1" ht="27">
      <c r="A117" s="59">
        <v>100</v>
      </c>
      <c r="B117" s="53" t="s">
        <v>615</v>
      </c>
      <c r="C117" s="53" t="s">
        <v>616</v>
      </c>
      <c r="D117" s="53" t="s">
        <v>617</v>
      </c>
      <c r="E117" s="53" t="s">
        <v>618</v>
      </c>
      <c r="F117" s="53" t="s">
        <v>360</v>
      </c>
      <c r="G117" s="53" t="s">
        <v>821</v>
      </c>
      <c r="H117" s="53">
        <v>15923</v>
      </c>
      <c r="I117" s="53" t="s">
        <v>619</v>
      </c>
      <c r="J117" s="114">
        <v>3.852</v>
      </c>
      <c r="K117" s="114">
        <v>3.852</v>
      </c>
      <c r="L117" s="60">
        <v>3.852</v>
      </c>
      <c r="M117" s="60"/>
      <c r="N117" s="79">
        <v>115.56</v>
      </c>
      <c r="O117" s="61"/>
      <c r="P117" s="53" t="s">
        <v>905</v>
      </c>
      <c r="Q117" s="91" t="s">
        <v>530</v>
      </c>
    </row>
    <row r="118" spans="1:17" s="63" customFormat="1" ht="27">
      <c r="A118" s="59">
        <v>101</v>
      </c>
      <c r="B118" s="53" t="s">
        <v>753</v>
      </c>
      <c r="C118" s="53" t="s">
        <v>754</v>
      </c>
      <c r="D118" s="53" t="s">
        <v>755</v>
      </c>
      <c r="E118" s="53" t="s">
        <v>756</v>
      </c>
      <c r="F118" s="53" t="s">
        <v>375</v>
      </c>
      <c r="G118" s="53" t="s">
        <v>821</v>
      </c>
      <c r="H118" s="53">
        <v>15923</v>
      </c>
      <c r="I118" s="74" t="s">
        <v>752</v>
      </c>
      <c r="J118" s="114">
        <v>4.96</v>
      </c>
      <c r="K118" s="114">
        <v>4.96</v>
      </c>
      <c r="L118" s="60">
        <v>4.96</v>
      </c>
      <c r="M118" s="60"/>
      <c r="N118" s="79">
        <v>148.8</v>
      </c>
      <c r="O118" s="61"/>
      <c r="P118" s="53" t="s">
        <v>905</v>
      </c>
      <c r="Q118" s="91" t="s">
        <v>494</v>
      </c>
    </row>
    <row r="119" spans="1:17" s="63" customFormat="1" ht="27">
      <c r="A119" s="59">
        <v>102</v>
      </c>
      <c r="B119" s="53" t="s">
        <v>748</v>
      </c>
      <c r="C119" s="53" t="s">
        <v>749</v>
      </c>
      <c r="D119" s="53" t="s">
        <v>750</v>
      </c>
      <c r="E119" s="53" t="s">
        <v>365</v>
      </c>
      <c r="F119" s="53" t="s">
        <v>360</v>
      </c>
      <c r="G119" s="53" t="s">
        <v>821</v>
      </c>
      <c r="H119" s="53">
        <v>15923</v>
      </c>
      <c r="I119" s="74" t="s">
        <v>751</v>
      </c>
      <c r="J119" s="114">
        <v>1</v>
      </c>
      <c r="K119" s="114">
        <v>1</v>
      </c>
      <c r="L119" s="60">
        <v>1</v>
      </c>
      <c r="M119" s="60"/>
      <c r="N119" s="79">
        <v>30</v>
      </c>
      <c r="O119" s="61"/>
      <c r="P119" s="53" t="s">
        <v>905</v>
      </c>
      <c r="Q119" s="91" t="s">
        <v>925</v>
      </c>
    </row>
    <row r="120" spans="1:17" s="63" customFormat="1" ht="63">
      <c r="A120" s="59">
        <v>103</v>
      </c>
      <c r="B120" s="53" t="s">
        <v>6</v>
      </c>
      <c r="C120" s="53" t="s">
        <v>902</v>
      </c>
      <c r="D120" s="53" t="s">
        <v>7</v>
      </c>
      <c r="E120" s="53" t="s">
        <v>74</v>
      </c>
      <c r="F120" s="53" t="s">
        <v>375</v>
      </c>
      <c r="G120" s="53" t="s">
        <v>821</v>
      </c>
      <c r="H120" s="53">
        <v>15658</v>
      </c>
      <c r="I120" s="53" t="s">
        <v>8</v>
      </c>
      <c r="J120" s="114">
        <v>0.962</v>
      </c>
      <c r="K120" s="114">
        <v>0.962</v>
      </c>
      <c r="L120" s="60">
        <v>0.962</v>
      </c>
      <c r="M120" s="60"/>
      <c r="N120" s="79">
        <v>5.77</v>
      </c>
      <c r="O120" s="61"/>
      <c r="P120" s="53" t="s">
        <v>905</v>
      </c>
      <c r="Q120" s="91" t="s">
        <v>313</v>
      </c>
    </row>
    <row r="121" spans="1:17" s="63" customFormat="1" ht="22.5">
      <c r="A121" s="59">
        <v>104</v>
      </c>
      <c r="B121" s="53" t="s">
        <v>9</v>
      </c>
      <c r="C121" s="53" t="s">
        <v>902</v>
      </c>
      <c r="D121" s="53" t="s">
        <v>7</v>
      </c>
      <c r="E121" s="53" t="s">
        <v>74</v>
      </c>
      <c r="F121" s="53" t="s">
        <v>375</v>
      </c>
      <c r="G121" s="53" t="s">
        <v>821</v>
      </c>
      <c r="H121" s="53">
        <v>15658</v>
      </c>
      <c r="I121" s="53" t="s">
        <v>8</v>
      </c>
      <c r="J121" s="114">
        <v>100.421</v>
      </c>
      <c r="K121" s="114">
        <v>100.421</v>
      </c>
      <c r="L121" s="60">
        <v>100.421</v>
      </c>
      <c r="M121" s="60"/>
      <c r="N121" s="79">
        <v>601.53</v>
      </c>
      <c r="O121" s="61"/>
      <c r="P121" s="53" t="s">
        <v>905</v>
      </c>
      <c r="Q121" s="91" t="s">
        <v>493</v>
      </c>
    </row>
    <row r="122" spans="1:17" s="63" customFormat="1" ht="27">
      <c r="A122" s="59">
        <v>105</v>
      </c>
      <c r="B122" s="53" t="s">
        <v>75</v>
      </c>
      <c r="C122" s="53" t="s">
        <v>362</v>
      </c>
      <c r="D122" s="53" t="s">
        <v>76</v>
      </c>
      <c r="E122" s="53" t="s">
        <v>77</v>
      </c>
      <c r="F122" s="53" t="s">
        <v>360</v>
      </c>
      <c r="G122" s="53" t="s">
        <v>821</v>
      </c>
      <c r="H122" s="53">
        <v>15923</v>
      </c>
      <c r="I122" s="53" t="s">
        <v>78</v>
      </c>
      <c r="J122" s="114">
        <v>2</v>
      </c>
      <c r="K122" s="114">
        <v>2</v>
      </c>
      <c r="L122" s="60">
        <v>2</v>
      </c>
      <c r="M122" s="60"/>
      <c r="N122" s="79">
        <v>60</v>
      </c>
      <c r="O122" s="61"/>
      <c r="P122" s="53" t="s">
        <v>905</v>
      </c>
      <c r="Q122" s="91" t="s">
        <v>770</v>
      </c>
    </row>
    <row r="123" spans="1:17" s="71" customFormat="1" ht="135">
      <c r="A123" s="72">
        <v>106</v>
      </c>
      <c r="B123" s="3" t="s">
        <v>79</v>
      </c>
      <c r="C123" s="104" t="s">
        <v>80</v>
      </c>
      <c r="D123" s="53" t="s">
        <v>81</v>
      </c>
      <c r="E123" s="53" t="s">
        <v>82</v>
      </c>
      <c r="F123" s="53" t="s">
        <v>375</v>
      </c>
      <c r="G123" s="53" t="s">
        <v>821</v>
      </c>
      <c r="H123" s="53">
        <v>15658</v>
      </c>
      <c r="I123" s="53"/>
      <c r="J123" s="114">
        <v>170</v>
      </c>
      <c r="K123" s="114">
        <v>170</v>
      </c>
      <c r="L123" s="4"/>
      <c r="M123" s="4"/>
      <c r="N123" s="80"/>
      <c r="O123" s="42"/>
      <c r="P123" s="3"/>
      <c r="Q123" s="102" t="s">
        <v>349</v>
      </c>
    </row>
    <row r="124" spans="1:17" s="63" customFormat="1" ht="45">
      <c r="A124" s="59">
        <v>107</v>
      </c>
      <c r="B124" s="53" t="s">
        <v>83</v>
      </c>
      <c r="C124" s="53" t="s">
        <v>84</v>
      </c>
      <c r="D124" s="53" t="s">
        <v>85</v>
      </c>
      <c r="E124" s="53" t="s">
        <v>86</v>
      </c>
      <c r="F124" s="53" t="s">
        <v>375</v>
      </c>
      <c r="G124" s="53" t="s">
        <v>821</v>
      </c>
      <c r="H124" s="53">
        <v>15658</v>
      </c>
      <c r="I124" s="53" t="s">
        <v>87</v>
      </c>
      <c r="J124" s="114">
        <v>67.14</v>
      </c>
      <c r="K124" s="114">
        <v>67.14</v>
      </c>
      <c r="L124" s="60">
        <v>67.14</v>
      </c>
      <c r="M124" s="60"/>
      <c r="N124" s="79">
        <v>805.68</v>
      </c>
      <c r="O124" s="61"/>
      <c r="P124" s="53" t="s">
        <v>905</v>
      </c>
      <c r="Q124" s="91" t="s">
        <v>71</v>
      </c>
    </row>
    <row r="125" spans="1:17" s="71" customFormat="1" ht="90">
      <c r="A125" s="72">
        <v>108</v>
      </c>
      <c r="B125" s="3" t="s">
        <v>88</v>
      </c>
      <c r="C125" s="104" t="s">
        <v>89</v>
      </c>
      <c r="D125" s="53" t="s">
        <v>90</v>
      </c>
      <c r="E125" s="53" t="s">
        <v>91</v>
      </c>
      <c r="F125" s="53" t="s">
        <v>375</v>
      </c>
      <c r="G125" s="53" t="s">
        <v>821</v>
      </c>
      <c r="H125" s="53">
        <v>15658</v>
      </c>
      <c r="I125" s="53" t="s">
        <v>461</v>
      </c>
      <c r="J125" s="114">
        <v>63.244</v>
      </c>
      <c r="K125" s="114">
        <v>63.244</v>
      </c>
      <c r="L125" s="4"/>
      <c r="M125" s="4"/>
      <c r="N125" s="80"/>
      <c r="O125" s="42"/>
      <c r="P125" s="3"/>
      <c r="Q125" s="102" t="s">
        <v>605</v>
      </c>
    </row>
    <row r="126" spans="1:17" s="63" customFormat="1" ht="27">
      <c r="A126" s="59">
        <v>108</v>
      </c>
      <c r="B126" s="74" t="s">
        <v>776</v>
      </c>
      <c r="C126" s="53" t="s">
        <v>462</v>
      </c>
      <c r="D126" s="53" t="s">
        <v>463</v>
      </c>
      <c r="E126" s="53" t="s">
        <v>464</v>
      </c>
      <c r="F126" s="53" t="s">
        <v>465</v>
      </c>
      <c r="G126" s="53" t="s">
        <v>821</v>
      </c>
      <c r="H126" s="53"/>
      <c r="I126" s="53"/>
      <c r="J126" s="114">
        <v>0</v>
      </c>
      <c r="K126" s="114">
        <v>102</v>
      </c>
      <c r="L126" s="60">
        <v>102</v>
      </c>
      <c r="M126" s="60"/>
      <c r="N126" s="79"/>
      <c r="O126" s="61"/>
      <c r="P126" s="53" t="s">
        <v>905</v>
      </c>
      <c r="Q126" s="62" t="s">
        <v>736</v>
      </c>
    </row>
    <row r="127" spans="1:17" s="71" customFormat="1" ht="99">
      <c r="A127" s="72">
        <v>109</v>
      </c>
      <c r="B127" s="3" t="s">
        <v>423</v>
      </c>
      <c r="C127" s="104" t="s">
        <v>458</v>
      </c>
      <c r="D127" s="53" t="s">
        <v>474</v>
      </c>
      <c r="E127" s="53" t="s">
        <v>475</v>
      </c>
      <c r="F127" s="53" t="s">
        <v>375</v>
      </c>
      <c r="G127" s="53" t="s">
        <v>821</v>
      </c>
      <c r="H127" s="53">
        <v>15658</v>
      </c>
      <c r="I127" s="53" t="s">
        <v>496</v>
      </c>
      <c r="J127" s="114">
        <v>17.2</v>
      </c>
      <c r="K127" s="114">
        <v>17.2</v>
      </c>
      <c r="L127" s="4">
        <f>K127</f>
        <v>17.2</v>
      </c>
      <c r="M127" s="4"/>
      <c r="N127" s="80">
        <f>L127*12</f>
        <v>206.39999999999998</v>
      </c>
      <c r="O127" s="42"/>
      <c r="P127" s="3"/>
      <c r="Q127" s="102" t="s">
        <v>70</v>
      </c>
    </row>
    <row r="128" spans="1:17" s="71" customFormat="1" ht="45">
      <c r="A128" s="72">
        <v>110</v>
      </c>
      <c r="B128" s="99" t="s">
        <v>723</v>
      </c>
      <c r="C128" s="99" t="s">
        <v>607</v>
      </c>
      <c r="D128" s="99" t="s">
        <v>606</v>
      </c>
      <c r="E128" s="99" t="s">
        <v>724</v>
      </c>
      <c r="F128" s="53" t="s">
        <v>375</v>
      </c>
      <c r="G128" s="53" t="s">
        <v>821</v>
      </c>
      <c r="H128" s="53">
        <v>15658</v>
      </c>
      <c r="I128" s="53"/>
      <c r="J128" s="114">
        <v>98</v>
      </c>
      <c r="K128" s="114">
        <v>0</v>
      </c>
      <c r="L128" s="4"/>
      <c r="M128" s="4"/>
      <c r="N128" s="80"/>
      <c r="O128" s="42"/>
      <c r="P128" s="3"/>
      <c r="Q128" s="57" t="s">
        <v>608</v>
      </c>
    </row>
    <row r="129" spans="1:17" s="71" customFormat="1" ht="63">
      <c r="A129" s="72">
        <v>110</v>
      </c>
      <c r="B129" s="52" t="s">
        <v>723</v>
      </c>
      <c r="C129" s="106" t="s">
        <v>609</v>
      </c>
      <c r="D129" s="99" t="s">
        <v>610</v>
      </c>
      <c r="E129" s="3"/>
      <c r="F129" s="3"/>
      <c r="G129" s="3"/>
      <c r="H129" s="3"/>
      <c r="I129" s="3"/>
      <c r="J129" s="115">
        <v>0</v>
      </c>
      <c r="K129" s="115">
        <v>98</v>
      </c>
      <c r="L129" s="4"/>
      <c r="M129" s="4"/>
      <c r="N129" s="80"/>
      <c r="O129" s="42"/>
      <c r="P129" s="3"/>
      <c r="Q129" s="57" t="s">
        <v>611</v>
      </c>
    </row>
    <row r="130" spans="1:17" s="63" customFormat="1" ht="27">
      <c r="A130" s="59">
        <v>111</v>
      </c>
      <c r="B130" s="53" t="s">
        <v>612</v>
      </c>
      <c r="C130" s="53" t="s">
        <v>458</v>
      </c>
      <c r="D130" s="53" t="s">
        <v>242</v>
      </c>
      <c r="E130" s="53" t="s">
        <v>243</v>
      </c>
      <c r="F130" s="53" t="s">
        <v>375</v>
      </c>
      <c r="G130" s="53" t="s">
        <v>821</v>
      </c>
      <c r="H130" s="53">
        <v>15658</v>
      </c>
      <c r="I130" s="53" t="s">
        <v>244</v>
      </c>
      <c r="J130" s="114">
        <v>2.576</v>
      </c>
      <c r="K130" s="114">
        <v>2.576</v>
      </c>
      <c r="L130" s="60">
        <v>2.576</v>
      </c>
      <c r="M130" s="60"/>
      <c r="N130" s="79">
        <v>154.56</v>
      </c>
      <c r="O130" s="61"/>
      <c r="P130" s="53" t="s">
        <v>905</v>
      </c>
      <c r="Q130" s="91" t="s">
        <v>677</v>
      </c>
    </row>
    <row r="131" spans="1:17" s="63" customFormat="1" ht="22.5">
      <c r="A131" s="59">
        <v>112</v>
      </c>
      <c r="B131" s="53" t="s">
        <v>245</v>
      </c>
      <c r="C131" s="53" t="s">
        <v>458</v>
      </c>
      <c r="D131" s="53" t="s">
        <v>242</v>
      </c>
      <c r="E131" s="53" t="s">
        <v>243</v>
      </c>
      <c r="F131" s="53" t="s">
        <v>375</v>
      </c>
      <c r="G131" s="53" t="s">
        <v>821</v>
      </c>
      <c r="H131" s="53">
        <v>15658</v>
      </c>
      <c r="I131" s="53" t="s">
        <v>244</v>
      </c>
      <c r="J131" s="114">
        <v>1.997</v>
      </c>
      <c r="K131" s="114">
        <v>1.997</v>
      </c>
      <c r="L131" s="60">
        <v>1.997</v>
      </c>
      <c r="M131" s="60"/>
      <c r="N131" s="79">
        <v>119.82</v>
      </c>
      <c r="O131" s="61"/>
      <c r="P131" s="53" t="s">
        <v>905</v>
      </c>
      <c r="Q131" s="91" t="s">
        <v>764</v>
      </c>
    </row>
    <row r="132" spans="1:17" s="63" customFormat="1" ht="22.5">
      <c r="A132" s="59">
        <v>113</v>
      </c>
      <c r="B132" s="53" t="s">
        <v>246</v>
      </c>
      <c r="C132" s="53" t="s">
        <v>458</v>
      </c>
      <c r="D132" s="53" t="s">
        <v>242</v>
      </c>
      <c r="E132" s="53" t="s">
        <v>243</v>
      </c>
      <c r="F132" s="53" t="s">
        <v>375</v>
      </c>
      <c r="G132" s="53" t="s">
        <v>821</v>
      </c>
      <c r="H132" s="53">
        <v>15658</v>
      </c>
      <c r="I132" s="53" t="s">
        <v>244</v>
      </c>
      <c r="J132" s="114">
        <v>2.88</v>
      </c>
      <c r="K132" s="114">
        <v>2.88</v>
      </c>
      <c r="L132" s="60">
        <v>2.88</v>
      </c>
      <c r="M132" s="60"/>
      <c r="N132" s="79">
        <v>172.8</v>
      </c>
      <c r="O132" s="61"/>
      <c r="P132" s="53" t="s">
        <v>905</v>
      </c>
      <c r="Q132" s="91" t="s">
        <v>763</v>
      </c>
    </row>
    <row r="133" spans="1:17" s="63" customFormat="1" ht="22.5">
      <c r="A133" s="59">
        <v>114</v>
      </c>
      <c r="B133" s="53" t="s">
        <v>247</v>
      </c>
      <c r="C133" s="53" t="s">
        <v>458</v>
      </c>
      <c r="D133" s="53" t="s">
        <v>242</v>
      </c>
      <c r="E133" s="53" t="s">
        <v>243</v>
      </c>
      <c r="F133" s="53" t="s">
        <v>375</v>
      </c>
      <c r="G133" s="53" t="s">
        <v>821</v>
      </c>
      <c r="H133" s="53">
        <v>15658</v>
      </c>
      <c r="I133" s="53"/>
      <c r="J133" s="114">
        <v>2.497</v>
      </c>
      <c r="K133" s="114">
        <v>2.497</v>
      </c>
      <c r="L133" s="60">
        <v>2.497</v>
      </c>
      <c r="M133" s="60"/>
      <c r="N133" s="79">
        <v>149.82</v>
      </c>
      <c r="O133" s="61"/>
      <c r="P133" s="53" t="s">
        <v>905</v>
      </c>
      <c r="Q133" s="91" t="s">
        <v>558</v>
      </c>
    </row>
    <row r="134" spans="1:17" s="63" customFormat="1" ht="22.5">
      <c r="A134" s="59">
        <v>115</v>
      </c>
      <c r="B134" s="53" t="s">
        <v>248</v>
      </c>
      <c r="C134" s="53" t="s">
        <v>458</v>
      </c>
      <c r="D134" s="53" t="s">
        <v>242</v>
      </c>
      <c r="E134" s="53" t="s">
        <v>243</v>
      </c>
      <c r="F134" s="53" t="s">
        <v>375</v>
      </c>
      <c r="G134" s="53" t="s">
        <v>821</v>
      </c>
      <c r="H134" s="53">
        <v>15658</v>
      </c>
      <c r="I134" s="53"/>
      <c r="J134" s="114">
        <v>1.997</v>
      </c>
      <c r="K134" s="114">
        <v>1.997</v>
      </c>
      <c r="L134" s="60">
        <v>1.997</v>
      </c>
      <c r="M134" s="60"/>
      <c r="N134" s="79">
        <v>119.82</v>
      </c>
      <c r="O134" s="61"/>
      <c r="P134" s="53" t="s">
        <v>905</v>
      </c>
      <c r="Q134" s="91" t="s">
        <v>557</v>
      </c>
    </row>
    <row r="135" spans="1:17" s="58" customFormat="1" ht="72">
      <c r="A135" s="54">
        <v>116</v>
      </c>
      <c r="B135" s="52" t="s">
        <v>19</v>
      </c>
      <c r="C135" s="92" t="s">
        <v>20</v>
      </c>
      <c r="D135" s="53" t="s">
        <v>21</v>
      </c>
      <c r="E135" s="53" t="s">
        <v>22</v>
      </c>
      <c r="F135" s="52" t="s">
        <v>23</v>
      </c>
      <c r="G135" s="52" t="s">
        <v>24</v>
      </c>
      <c r="H135" s="52">
        <v>80800</v>
      </c>
      <c r="I135" s="52"/>
      <c r="J135" s="116">
        <v>30.3</v>
      </c>
      <c r="K135" s="116">
        <v>30.3</v>
      </c>
      <c r="L135" s="55"/>
      <c r="M135" s="55"/>
      <c r="N135" s="83"/>
      <c r="O135" s="56"/>
      <c r="P135" s="52"/>
      <c r="Q135" s="102" t="s">
        <v>655</v>
      </c>
    </row>
    <row r="136" spans="1:17" s="63" customFormat="1" ht="45">
      <c r="A136" s="59">
        <v>117</v>
      </c>
      <c r="B136" s="53" t="s">
        <v>25</v>
      </c>
      <c r="C136" s="53" t="s">
        <v>26</v>
      </c>
      <c r="D136" s="53" t="s">
        <v>524</v>
      </c>
      <c r="E136" s="53" t="s">
        <v>28</v>
      </c>
      <c r="F136" s="53" t="s">
        <v>29</v>
      </c>
      <c r="G136" s="53" t="s">
        <v>27</v>
      </c>
      <c r="H136" s="53">
        <v>34997</v>
      </c>
      <c r="I136" s="53" t="s">
        <v>30</v>
      </c>
      <c r="J136" s="114">
        <v>0.91</v>
      </c>
      <c r="K136" s="114">
        <v>0.91</v>
      </c>
      <c r="L136" s="60">
        <v>0.91</v>
      </c>
      <c r="M136" s="60"/>
      <c r="N136" s="79">
        <v>125</v>
      </c>
      <c r="O136" s="61"/>
      <c r="P136" s="53" t="s">
        <v>905</v>
      </c>
      <c r="Q136" s="91" t="s">
        <v>300</v>
      </c>
    </row>
    <row r="137" spans="1:17" s="58" customFormat="1" ht="45">
      <c r="A137" s="54">
        <v>118</v>
      </c>
      <c r="B137" s="52" t="s">
        <v>31</v>
      </c>
      <c r="C137" s="104" t="s">
        <v>32</v>
      </c>
      <c r="D137" s="52" t="s">
        <v>33</v>
      </c>
      <c r="E137" s="52" t="s">
        <v>35</v>
      </c>
      <c r="F137" s="52" t="s">
        <v>34</v>
      </c>
      <c r="G137" s="52" t="s">
        <v>821</v>
      </c>
      <c r="H137" s="52">
        <v>15683</v>
      </c>
      <c r="I137" s="52"/>
      <c r="J137" s="116">
        <v>1.069</v>
      </c>
      <c r="K137" s="116">
        <v>1.069</v>
      </c>
      <c r="L137" s="55"/>
      <c r="M137" s="55"/>
      <c r="N137" s="83"/>
      <c r="O137" s="56"/>
      <c r="P137" s="52"/>
      <c r="Q137" s="102" t="s">
        <v>654</v>
      </c>
    </row>
    <row r="138" spans="1:17" s="63" customFormat="1" ht="45">
      <c r="A138" s="59">
        <v>119</v>
      </c>
      <c r="B138" s="53" t="s">
        <v>36</v>
      </c>
      <c r="C138" s="53" t="s">
        <v>37</v>
      </c>
      <c r="D138" s="53" t="s">
        <v>38</v>
      </c>
      <c r="E138" s="53" t="s">
        <v>39</v>
      </c>
      <c r="F138" s="53" t="s">
        <v>360</v>
      </c>
      <c r="G138" s="53" t="s">
        <v>821</v>
      </c>
      <c r="H138" s="53">
        <v>15923</v>
      </c>
      <c r="I138" s="53" t="s">
        <v>40</v>
      </c>
      <c r="J138" s="114">
        <v>1.77</v>
      </c>
      <c r="K138" s="114">
        <v>1.77</v>
      </c>
      <c r="L138" s="60">
        <v>1.77</v>
      </c>
      <c r="M138" s="60"/>
      <c r="N138" s="79">
        <v>125</v>
      </c>
      <c r="O138" s="61"/>
      <c r="P138" s="53" t="s">
        <v>905</v>
      </c>
      <c r="Q138" s="91" t="s">
        <v>492</v>
      </c>
    </row>
    <row r="139" spans="1:17" s="58" customFormat="1" ht="54">
      <c r="A139" s="54">
        <v>120</v>
      </c>
      <c r="B139" s="52" t="s">
        <v>436</v>
      </c>
      <c r="C139" s="104" t="s">
        <v>437</v>
      </c>
      <c r="D139" s="52" t="s">
        <v>438</v>
      </c>
      <c r="E139" s="52" t="s">
        <v>439</v>
      </c>
      <c r="F139" s="52" t="s">
        <v>375</v>
      </c>
      <c r="G139" s="52" t="s">
        <v>821</v>
      </c>
      <c r="H139" s="52">
        <v>15658</v>
      </c>
      <c r="I139" s="52"/>
      <c r="J139" s="116">
        <v>40.431</v>
      </c>
      <c r="K139" s="116">
        <v>40.431</v>
      </c>
      <c r="L139" s="55"/>
      <c r="M139" s="55"/>
      <c r="N139" s="83"/>
      <c r="O139" s="56"/>
      <c r="P139" s="52"/>
      <c r="Q139" s="97" t="s">
        <v>192</v>
      </c>
    </row>
    <row r="140" spans="1:17" s="58" customFormat="1" ht="22.5">
      <c r="A140" s="59">
        <v>121</v>
      </c>
      <c r="B140" s="53" t="s">
        <v>340</v>
      </c>
      <c r="C140" s="49" t="s">
        <v>341</v>
      </c>
      <c r="D140" s="53" t="s">
        <v>343</v>
      </c>
      <c r="E140" s="53" t="s">
        <v>342</v>
      </c>
      <c r="F140" s="53" t="s">
        <v>360</v>
      </c>
      <c r="G140" s="53" t="s">
        <v>821</v>
      </c>
      <c r="H140" s="53">
        <v>15923</v>
      </c>
      <c r="I140" s="53"/>
      <c r="J140" s="114">
        <v>1.2</v>
      </c>
      <c r="K140" s="114">
        <v>0</v>
      </c>
      <c r="L140" s="55"/>
      <c r="M140" s="55"/>
      <c r="N140" s="83"/>
      <c r="O140" s="56"/>
      <c r="P140" s="52"/>
      <c r="Q140" s="102" t="s">
        <v>603</v>
      </c>
    </row>
    <row r="141" spans="1:17" s="58" customFormat="1" ht="22.5">
      <c r="A141" s="59">
        <v>121</v>
      </c>
      <c r="B141" s="53" t="s">
        <v>344</v>
      </c>
      <c r="C141" s="49" t="s">
        <v>99</v>
      </c>
      <c r="D141" s="53" t="s">
        <v>594</v>
      </c>
      <c r="E141" s="53" t="s">
        <v>595</v>
      </c>
      <c r="F141" s="53" t="s">
        <v>360</v>
      </c>
      <c r="G141" s="53" t="s">
        <v>821</v>
      </c>
      <c r="H141" s="53">
        <v>15923</v>
      </c>
      <c r="I141" s="53"/>
      <c r="J141" s="114">
        <v>6.6</v>
      </c>
      <c r="K141" s="114">
        <v>0</v>
      </c>
      <c r="L141" s="55"/>
      <c r="M141" s="55"/>
      <c r="N141" s="83"/>
      <c r="O141" s="56"/>
      <c r="P141" s="52"/>
      <c r="Q141" s="102" t="s">
        <v>603</v>
      </c>
    </row>
    <row r="142" spans="1:17" s="58" customFormat="1" ht="22.5">
      <c r="A142" s="59">
        <v>121</v>
      </c>
      <c r="B142" s="53" t="s">
        <v>596</v>
      </c>
      <c r="C142" s="49" t="s">
        <v>597</v>
      </c>
      <c r="D142" s="53" t="s">
        <v>599</v>
      </c>
      <c r="E142" s="53" t="s">
        <v>598</v>
      </c>
      <c r="F142" s="53" t="s">
        <v>360</v>
      </c>
      <c r="G142" s="53" t="s">
        <v>821</v>
      </c>
      <c r="H142" s="53">
        <v>15923</v>
      </c>
      <c r="I142" s="53"/>
      <c r="J142" s="114">
        <v>1</v>
      </c>
      <c r="K142" s="114">
        <v>0</v>
      </c>
      <c r="L142" s="55"/>
      <c r="M142" s="55"/>
      <c r="N142" s="83"/>
      <c r="O142" s="56"/>
      <c r="P142" s="52"/>
      <c r="Q142" s="102" t="s">
        <v>603</v>
      </c>
    </row>
    <row r="143" spans="1:17" s="58" customFormat="1" ht="22.5">
      <c r="A143" s="59">
        <v>121</v>
      </c>
      <c r="B143" s="53" t="s">
        <v>376</v>
      </c>
      <c r="C143" s="49" t="s">
        <v>377</v>
      </c>
      <c r="D143" s="53" t="s">
        <v>600</v>
      </c>
      <c r="E143" s="53" t="s">
        <v>601</v>
      </c>
      <c r="F143" s="53" t="s">
        <v>360</v>
      </c>
      <c r="G143" s="53" t="s">
        <v>821</v>
      </c>
      <c r="H143" s="53">
        <v>15923</v>
      </c>
      <c r="I143" s="53"/>
      <c r="J143" s="114"/>
      <c r="K143" s="114">
        <v>0</v>
      </c>
      <c r="L143" s="55"/>
      <c r="M143" s="55"/>
      <c r="N143" s="83"/>
      <c r="O143" s="56"/>
      <c r="P143" s="52"/>
      <c r="Q143" s="102" t="s">
        <v>603</v>
      </c>
    </row>
    <row r="144" spans="1:17" s="58" customFormat="1" ht="22.5">
      <c r="A144" s="59">
        <v>121</v>
      </c>
      <c r="B144" s="53" t="s">
        <v>602</v>
      </c>
      <c r="C144" s="49" t="s">
        <v>377</v>
      </c>
      <c r="D144" s="53" t="s">
        <v>600</v>
      </c>
      <c r="E144" s="53" t="s">
        <v>601</v>
      </c>
      <c r="F144" s="53" t="s">
        <v>360</v>
      </c>
      <c r="G144" s="53" t="s">
        <v>821</v>
      </c>
      <c r="H144" s="53">
        <v>15923</v>
      </c>
      <c r="I144" s="53"/>
      <c r="J144" s="114"/>
      <c r="K144" s="114">
        <v>0</v>
      </c>
      <c r="L144" s="55"/>
      <c r="M144" s="55"/>
      <c r="N144" s="83"/>
      <c r="O144" s="56"/>
      <c r="P144" s="52"/>
      <c r="Q144" s="102" t="s">
        <v>603</v>
      </c>
    </row>
    <row r="145" spans="1:17" s="58" customFormat="1" ht="48">
      <c r="A145" s="54">
        <v>121</v>
      </c>
      <c r="B145" s="52" t="s">
        <v>867</v>
      </c>
      <c r="C145" s="104" t="s">
        <v>45</v>
      </c>
      <c r="D145" s="53" t="s">
        <v>46</v>
      </c>
      <c r="E145" s="52"/>
      <c r="F145" s="52" t="s">
        <v>865</v>
      </c>
      <c r="G145" s="52" t="s">
        <v>821</v>
      </c>
      <c r="H145" s="52"/>
      <c r="I145" s="52"/>
      <c r="J145" s="116">
        <v>0</v>
      </c>
      <c r="K145" s="116">
        <v>99.223</v>
      </c>
      <c r="L145" s="55"/>
      <c r="M145" s="55"/>
      <c r="N145" s="83"/>
      <c r="O145" s="56"/>
      <c r="P145" s="52"/>
      <c r="Q145" s="102" t="s">
        <v>866</v>
      </c>
    </row>
    <row r="146" spans="1:17" s="58" customFormat="1" ht="54">
      <c r="A146" s="54">
        <v>122</v>
      </c>
      <c r="B146" s="52" t="s">
        <v>868</v>
      </c>
      <c r="C146" s="104" t="s">
        <v>869</v>
      </c>
      <c r="D146" s="52" t="s">
        <v>870</v>
      </c>
      <c r="E146" s="52" t="s">
        <v>871</v>
      </c>
      <c r="F146" s="52" t="s">
        <v>375</v>
      </c>
      <c r="G146" s="52" t="s">
        <v>821</v>
      </c>
      <c r="H146" s="52">
        <v>15658</v>
      </c>
      <c r="I146" s="52" t="s">
        <v>872</v>
      </c>
      <c r="J146" s="116">
        <v>10.069</v>
      </c>
      <c r="K146" s="116">
        <v>10.069</v>
      </c>
      <c r="L146" s="55"/>
      <c r="M146" s="55"/>
      <c r="N146" s="83"/>
      <c r="O146" s="56"/>
      <c r="P146" s="52"/>
      <c r="Q146" s="102" t="s">
        <v>650</v>
      </c>
    </row>
    <row r="147" spans="1:17" s="58" customFormat="1" ht="81">
      <c r="A147" s="54">
        <v>123</v>
      </c>
      <c r="B147" s="52" t="s">
        <v>873</v>
      </c>
      <c r="C147" s="104" t="s">
        <v>874</v>
      </c>
      <c r="D147" s="52" t="s">
        <v>593</v>
      </c>
      <c r="E147" s="52" t="s">
        <v>875</v>
      </c>
      <c r="F147" s="52" t="s">
        <v>360</v>
      </c>
      <c r="G147" s="52" t="s">
        <v>821</v>
      </c>
      <c r="H147" s="52">
        <v>15923</v>
      </c>
      <c r="I147" s="52"/>
      <c r="J147" s="116">
        <v>3.574</v>
      </c>
      <c r="K147" s="116">
        <v>3.574</v>
      </c>
      <c r="L147" s="55"/>
      <c r="M147" s="55"/>
      <c r="N147" s="83"/>
      <c r="O147" s="56"/>
      <c r="P147" s="52"/>
      <c r="Q147" s="97" t="s">
        <v>592</v>
      </c>
    </row>
    <row r="148" spans="1:17" s="58" customFormat="1" ht="22.5">
      <c r="A148" s="59">
        <v>124</v>
      </c>
      <c r="B148" s="53" t="s">
        <v>162</v>
      </c>
      <c r="C148" s="53" t="s">
        <v>167</v>
      </c>
      <c r="D148" s="53" t="s">
        <v>168</v>
      </c>
      <c r="E148" s="53" t="s">
        <v>169</v>
      </c>
      <c r="F148" s="53" t="s">
        <v>360</v>
      </c>
      <c r="G148" s="53" t="s">
        <v>821</v>
      </c>
      <c r="H148" s="53">
        <v>15923</v>
      </c>
      <c r="I148" s="53"/>
      <c r="J148" s="116">
        <v>11.953</v>
      </c>
      <c r="K148" s="116">
        <v>0</v>
      </c>
      <c r="L148" s="55"/>
      <c r="M148" s="55"/>
      <c r="N148" s="83"/>
      <c r="O148" s="56"/>
      <c r="P148" s="52"/>
      <c r="Q148" s="57" t="s">
        <v>429</v>
      </c>
    </row>
    <row r="149" spans="1:17" s="58" customFormat="1" ht="120">
      <c r="A149" s="54">
        <v>124</v>
      </c>
      <c r="B149" s="52" t="s">
        <v>162</v>
      </c>
      <c r="C149" s="104" t="s">
        <v>163</v>
      </c>
      <c r="D149" s="52"/>
      <c r="E149" s="52" t="s">
        <v>164</v>
      </c>
      <c r="F149" s="52" t="s">
        <v>165</v>
      </c>
      <c r="G149" s="52" t="s">
        <v>166</v>
      </c>
      <c r="H149" s="52">
        <v>77001</v>
      </c>
      <c r="I149" s="52" t="s">
        <v>526</v>
      </c>
      <c r="J149" s="116">
        <v>0</v>
      </c>
      <c r="K149" s="116">
        <v>11.953</v>
      </c>
      <c r="L149" s="55"/>
      <c r="M149" s="55"/>
      <c r="N149" s="83"/>
      <c r="O149" s="56"/>
      <c r="P149" s="52"/>
      <c r="Q149" s="62" t="s">
        <v>646</v>
      </c>
    </row>
    <row r="150" spans="1:17" s="58" customFormat="1" ht="45">
      <c r="A150" s="54">
        <v>125</v>
      </c>
      <c r="B150" s="52" t="s">
        <v>315</v>
      </c>
      <c r="C150" s="104" t="s">
        <v>316</v>
      </c>
      <c r="D150" s="52" t="s">
        <v>317</v>
      </c>
      <c r="E150" s="52" t="s">
        <v>179</v>
      </c>
      <c r="F150" s="52" t="s">
        <v>375</v>
      </c>
      <c r="G150" s="52" t="s">
        <v>821</v>
      </c>
      <c r="H150" s="52">
        <v>15658</v>
      </c>
      <c r="I150" s="52" t="s">
        <v>318</v>
      </c>
      <c r="J150" s="116">
        <v>1.104</v>
      </c>
      <c r="K150" s="116">
        <v>1.104</v>
      </c>
      <c r="L150" s="55">
        <f>K150</f>
        <v>1.104</v>
      </c>
      <c r="M150" s="55"/>
      <c r="N150" s="83">
        <f>L150*8*5</f>
        <v>44.160000000000004</v>
      </c>
      <c r="O150" s="56"/>
      <c r="P150" s="52"/>
      <c r="Q150" s="62" t="s">
        <v>639</v>
      </c>
    </row>
    <row r="151" spans="1:17" s="58" customFormat="1" ht="45">
      <c r="A151" s="54">
        <v>126</v>
      </c>
      <c r="B151" s="52" t="s">
        <v>319</v>
      </c>
      <c r="C151" s="104" t="s">
        <v>320</v>
      </c>
      <c r="D151" s="52" t="s">
        <v>321</v>
      </c>
      <c r="E151" s="52" t="s">
        <v>179</v>
      </c>
      <c r="F151" s="52" t="s">
        <v>375</v>
      </c>
      <c r="G151" s="52" t="s">
        <v>821</v>
      </c>
      <c r="H151" s="52">
        <v>15658</v>
      </c>
      <c r="I151" s="52" t="s">
        <v>797</v>
      </c>
      <c r="J151" s="116">
        <v>1.496</v>
      </c>
      <c r="K151" s="116">
        <v>1.496</v>
      </c>
      <c r="L151" s="55">
        <v>1.496</v>
      </c>
      <c r="M151" s="55"/>
      <c r="N151" s="83">
        <f>L151*8*5</f>
        <v>59.84</v>
      </c>
      <c r="O151" s="56"/>
      <c r="P151" s="52"/>
      <c r="Q151" s="111" t="s">
        <v>640</v>
      </c>
    </row>
    <row r="152" spans="1:17" s="58" customFormat="1" ht="135">
      <c r="A152" s="54">
        <v>127</v>
      </c>
      <c r="B152" s="52" t="s">
        <v>322</v>
      </c>
      <c r="C152" s="104" t="s">
        <v>323</v>
      </c>
      <c r="D152" s="52" t="s">
        <v>324</v>
      </c>
      <c r="E152" s="52" t="s">
        <v>325</v>
      </c>
      <c r="F152" s="52" t="s">
        <v>375</v>
      </c>
      <c r="G152" s="52" t="s">
        <v>821</v>
      </c>
      <c r="H152" s="52">
        <v>15658</v>
      </c>
      <c r="I152" s="52" t="s">
        <v>326</v>
      </c>
      <c r="J152" s="116">
        <v>2.59</v>
      </c>
      <c r="K152" s="116">
        <v>2.59</v>
      </c>
      <c r="L152" s="55"/>
      <c r="M152" s="55"/>
      <c r="N152" s="83"/>
      <c r="O152" s="56"/>
      <c r="P152" s="52"/>
      <c r="Q152" s="64" t="s">
        <v>277</v>
      </c>
    </row>
    <row r="153" spans="1:17" s="58" customFormat="1" ht="56.25">
      <c r="A153" s="54">
        <v>128</v>
      </c>
      <c r="B153" s="52" t="s">
        <v>327</v>
      </c>
      <c r="C153" s="104" t="s">
        <v>328</v>
      </c>
      <c r="D153" s="52" t="s">
        <v>329</v>
      </c>
      <c r="E153" s="52" t="s">
        <v>330</v>
      </c>
      <c r="F153" s="52" t="s">
        <v>375</v>
      </c>
      <c r="G153" s="52" t="s">
        <v>821</v>
      </c>
      <c r="H153" s="52">
        <v>15658</v>
      </c>
      <c r="I153" s="52" t="s">
        <v>331</v>
      </c>
      <c r="J153" s="116">
        <v>5.06</v>
      </c>
      <c r="K153" s="116">
        <v>5.06</v>
      </c>
      <c r="L153" s="55">
        <v>5.06</v>
      </c>
      <c r="M153" s="55"/>
      <c r="N153" s="83">
        <f>L153*8*5</f>
        <v>202.39999999999998</v>
      </c>
      <c r="O153" s="56"/>
      <c r="P153" s="52"/>
      <c r="Q153" s="64" t="s">
        <v>638</v>
      </c>
    </row>
    <row r="154" spans="1:17" s="58" customFormat="1" ht="56.25">
      <c r="A154" s="54">
        <v>129</v>
      </c>
      <c r="B154" s="52" t="s">
        <v>332</v>
      </c>
      <c r="C154" s="106" t="s">
        <v>335</v>
      </c>
      <c r="D154" s="52" t="s">
        <v>336</v>
      </c>
      <c r="E154" s="52" t="s">
        <v>888</v>
      </c>
      <c r="F154" s="52" t="s">
        <v>360</v>
      </c>
      <c r="G154" s="52" t="s">
        <v>821</v>
      </c>
      <c r="H154" s="52">
        <v>15923</v>
      </c>
      <c r="I154" s="52" t="s">
        <v>889</v>
      </c>
      <c r="J154" s="116">
        <v>1.9</v>
      </c>
      <c r="K154" s="116">
        <v>1.9</v>
      </c>
      <c r="L154" s="55"/>
      <c r="M154" s="55"/>
      <c r="N154" s="83"/>
      <c r="O154" s="56"/>
      <c r="P154" s="52"/>
      <c r="Q154" s="64" t="s">
        <v>309</v>
      </c>
    </row>
    <row r="155" spans="1:17" s="58" customFormat="1" ht="38.25">
      <c r="A155" s="54">
        <v>129</v>
      </c>
      <c r="B155" s="52" t="s">
        <v>332</v>
      </c>
      <c r="C155" s="104" t="s">
        <v>334</v>
      </c>
      <c r="D155" s="52" t="s">
        <v>333</v>
      </c>
      <c r="E155" s="52"/>
      <c r="F155" s="52"/>
      <c r="G155" s="52"/>
      <c r="H155" s="52"/>
      <c r="I155" s="52"/>
      <c r="J155" s="116">
        <v>0</v>
      </c>
      <c r="K155" s="116">
        <v>1.9</v>
      </c>
      <c r="L155" s="55"/>
      <c r="M155" s="55"/>
      <c r="N155" s="83"/>
      <c r="O155" s="56"/>
      <c r="P155" s="52"/>
      <c r="Q155" s="62" t="s">
        <v>890</v>
      </c>
    </row>
    <row r="156" spans="1:17" s="58" customFormat="1" ht="168.75">
      <c r="A156" s="54">
        <v>130</v>
      </c>
      <c r="B156" s="52" t="s">
        <v>891</v>
      </c>
      <c r="C156" s="104" t="s">
        <v>892</v>
      </c>
      <c r="D156" s="53" t="s">
        <v>338</v>
      </c>
      <c r="E156" s="52" t="s">
        <v>339</v>
      </c>
      <c r="F156" s="52" t="s">
        <v>375</v>
      </c>
      <c r="G156" s="52" t="s">
        <v>821</v>
      </c>
      <c r="H156" s="52">
        <v>15658</v>
      </c>
      <c r="I156" s="52" t="s">
        <v>403</v>
      </c>
      <c r="J156" s="116">
        <v>2.4</v>
      </c>
      <c r="K156" s="116">
        <v>2.4</v>
      </c>
      <c r="L156" s="55">
        <v>2.4</v>
      </c>
      <c r="M156" s="55"/>
      <c r="N156" s="83">
        <f>L156*8</f>
        <v>19.2</v>
      </c>
      <c r="O156" s="56"/>
      <c r="P156" s="52"/>
      <c r="Q156" s="62" t="s">
        <v>391</v>
      </c>
    </row>
    <row r="157" spans="1:17" s="58" customFormat="1" ht="45">
      <c r="A157" s="54">
        <v>131</v>
      </c>
      <c r="B157" s="52" t="s">
        <v>559</v>
      </c>
      <c r="C157" s="104" t="s">
        <v>560</v>
      </c>
      <c r="D157" s="53" t="s">
        <v>561</v>
      </c>
      <c r="E157" s="52"/>
      <c r="F157" s="52"/>
      <c r="G157" s="52"/>
      <c r="H157" s="52"/>
      <c r="I157" s="52"/>
      <c r="J157" s="116">
        <v>0</v>
      </c>
      <c r="K157" s="116">
        <v>46.641</v>
      </c>
      <c r="L157" s="55"/>
      <c r="M157" s="55"/>
      <c r="N157" s="83"/>
      <c r="O157" s="56"/>
      <c r="P157" s="52"/>
      <c r="Q157" s="62" t="s">
        <v>562</v>
      </c>
    </row>
    <row r="158" spans="1:17" s="58" customFormat="1" ht="36">
      <c r="A158" s="54">
        <v>132</v>
      </c>
      <c r="B158" s="52" t="s">
        <v>563</v>
      </c>
      <c r="C158" s="104" t="s">
        <v>462</v>
      </c>
      <c r="D158" s="53" t="s">
        <v>463</v>
      </c>
      <c r="E158" s="52" t="s">
        <v>564</v>
      </c>
      <c r="F158" s="52" t="s">
        <v>465</v>
      </c>
      <c r="G158" s="52" t="s">
        <v>821</v>
      </c>
      <c r="H158" s="52">
        <v>16301</v>
      </c>
      <c r="I158" s="52"/>
      <c r="J158" s="116">
        <v>0</v>
      </c>
      <c r="K158" s="116">
        <v>24.584</v>
      </c>
      <c r="L158" s="55"/>
      <c r="M158" s="55"/>
      <c r="N158" s="83"/>
      <c r="O158" s="56"/>
      <c r="P158" s="52"/>
      <c r="Q158" s="62" t="s">
        <v>565</v>
      </c>
    </row>
    <row r="159" spans="1:17" s="58" customFormat="1" ht="24">
      <c r="A159" s="54">
        <v>132</v>
      </c>
      <c r="B159" s="52" t="s">
        <v>563</v>
      </c>
      <c r="C159" s="104" t="s">
        <v>566</v>
      </c>
      <c r="D159" s="53" t="s">
        <v>567</v>
      </c>
      <c r="E159" s="52" t="s">
        <v>568</v>
      </c>
      <c r="F159" s="52" t="s">
        <v>375</v>
      </c>
      <c r="G159" s="52" t="s">
        <v>821</v>
      </c>
      <c r="H159" s="52">
        <v>15658</v>
      </c>
      <c r="I159" s="52"/>
      <c r="J159" s="116">
        <v>24.584</v>
      </c>
      <c r="K159" s="116">
        <v>0</v>
      </c>
      <c r="L159" s="55"/>
      <c r="M159" s="55"/>
      <c r="N159" s="83"/>
      <c r="O159" s="56"/>
      <c r="P159" s="52"/>
      <c r="Q159" s="62" t="s">
        <v>565</v>
      </c>
    </row>
    <row r="160" spans="1:17" s="58" customFormat="1" ht="24">
      <c r="A160" s="54">
        <v>133</v>
      </c>
      <c r="B160" s="52" t="s">
        <v>569</v>
      </c>
      <c r="C160" s="104" t="s">
        <v>566</v>
      </c>
      <c r="D160" s="53" t="s">
        <v>567</v>
      </c>
      <c r="E160" s="52" t="s">
        <v>568</v>
      </c>
      <c r="F160" s="52" t="s">
        <v>375</v>
      </c>
      <c r="G160" s="52" t="s">
        <v>821</v>
      </c>
      <c r="H160" s="52">
        <v>15658</v>
      </c>
      <c r="I160" s="52"/>
      <c r="J160" s="116">
        <v>308.57</v>
      </c>
      <c r="K160" s="116">
        <v>308.57</v>
      </c>
      <c r="L160" s="55"/>
      <c r="M160" s="55"/>
      <c r="N160" s="83"/>
      <c r="O160" s="56"/>
      <c r="P160" s="52"/>
      <c r="Q160" s="62" t="s">
        <v>570</v>
      </c>
    </row>
    <row r="161" spans="1:17" s="58" customFormat="1" ht="24">
      <c r="A161" s="54">
        <v>134</v>
      </c>
      <c r="B161" s="52" t="s">
        <v>571</v>
      </c>
      <c r="C161" s="104" t="s">
        <v>566</v>
      </c>
      <c r="D161" s="53" t="s">
        <v>567</v>
      </c>
      <c r="E161" s="52" t="s">
        <v>568</v>
      </c>
      <c r="F161" s="52" t="s">
        <v>375</v>
      </c>
      <c r="G161" s="52" t="s">
        <v>821</v>
      </c>
      <c r="H161" s="52">
        <v>15658</v>
      </c>
      <c r="I161" s="52"/>
      <c r="J161" s="116">
        <v>515.706</v>
      </c>
      <c r="K161" s="116">
        <v>515.706</v>
      </c>
      <c r="L161" s="55"/>
      <c r="M161" s="55"/>
      <c r="N161" s="83"/>
      <c r="O161" s="56"/>
      <c r="P161" s="52"/>
      <c r="Q161" s="62" t="s">
        <v>572</v>
      </c>
    </row>
    <row r="162" spans="1:17" s="58" customFormat="1" ht="24">
      <c r="A162" s="54">
        <v>135</v>
      </c>
      <c r="B162" s="52" t="s">
        <v>571</v>
      </c>
      <c r="C162" s="104" t="s">
        <v>566</v>
      </c>
      <c r="D162" s="53" t="s">
        <v>567</v>
      </c>
      <c r="E162" s="52" t="s">
        <v>568</v>
      </c>
      <c r="F162" s="52" t="s">
        <v>375</v>
      </c>
      <c r="G162" s="52" t="s">
        <v>821</v>
      </c>
      <c r="H162" s="52">
        <v>15658</v>
      </c>
      <c r="I162" s="52"/>
      <c r="J162" s="116">
        <v>70.411</v>
      </c>
      <c r="K162" s="116">
        <v>0</v>
      </c>
      <c r="L162" s="55"/>
      <c r="M162" s="55"/>
      <c r="N162" s="83"/>
      <c r="O162" s="56"/>
      <c r="P162" s="52"/>
      <c r="Q162" s="62" t="s">
        <v>565</v>
      </c>
    </row>
    <row r="163" spans="1:17" s="58" customFormat="1" ht="36">
      <c r="A163" s="54">
        <v>135</v>
      </c>
      <c r="B163" s="52" t="s">
        <v>571</v>
      </c>
      <c r="C163" s="104" t="s">
        <v>575</v>
      </c>
      <c r="D163" s="53" t="s">
        <v>576</v>
      </c>
      <c r="E163" s="52" t="s">
        <v>577</v>
      </c>
      <c r="F163" s="52" t="s">
        <v>375</v>
      </c>
      <c r="G163" s="52" t="s">
        <v>821</v>
      </c>
      <c r="H163" s="52">
        <v>15658</v>
      </c>
      <c r="I163" s="52"/>
      <c r="J163" s="116">
        <v>0</v>
      </c>
      <c r="K163" s="116">
        <v>70.411</v>
      </c>
      <c r="L163" s="55"/>
      <c r="M163" s="55"/>
      <c r="N163" s="83"/>
      <c r="O163" s="56"/>
      <c r="P163" s="52"/>
      <c r="Q163" s="62" t="s">
        <v>565</v>
      </c>
    </row>
    <row r="164" spans="1:17" s="58" customFormat="1" ht="24">
      <c r="A164" s="54">
        <v>136</v>
      </c>
      <c r="B164" s="52" t="s">
        <v>573</v>
      </c>
      <c r="C164" s="104" t="s">
        <v>566</v>
      </c>
      <c r="D164" s="53" t="s">
        <v>567</v>
      </c>
      <c r="E164" s="52" t="s">
        <v>568</v>
      </c>
      <c r="F164" s="52" t="s">
        <v>375</v>
      </c>
      <c r="G164" s="52" t="s">
        <v>821</v>
      </c>
      <c r="H164" s="52">
        <v>15658</v>
      </c>
      <c r="I164" s="52"/>
      <c r="J164" s="116">
        <v>97.408</v>
      </c>
      <c r="K164" s="116">
        <v>97.408</v>
      </c>
      <c r="L164" s="55"/>
      <c r="M164" s="55"/>
      <c r="N164" s="83"/>
      <c r="O164" s="56"/>
      <c r="P164" s="52"/>
      <c r="Q164" s="62" t="s">
        <v>574</v>
      </c>
    </row>
    <row r="165" spans="1:17" s="58" customFormat="1" ht="36">
      <c r="A165" s="54">
        <v>137</v>
      </c>
      <c r="B165" s="52" t="s">
        <v>578</v>
      </c>
      <c r="C165" s="104" t="s">
        <v>575</v>
      </c>
      <c r="D165" s="53" t="s">
        <v>576</v>
      </c>
      <c r="E165" s="52" t="s">
        <v>577</v>
      </c>
      <c r="F165" s="52" t="s">
        <v>375</v>
      </c>
      <c r="G165" s="52" t="s">
        <v>821</v>
      </c>
      <c r="H165" s="52">
        <v>15658</v>
      </c>
      <c r="I165" s="52"/>
      <c r="J165" s="116">
        <v>0</v>
      </c>
      <c r="K165" s="116">
        <v>22.872</v>
      </c>
      <c r="L165" s="55"/>
      <c r="M165" s="55"/>
      <c r="N165" s="83"/>
      <c r="O165" s="56"/>
      <c r="P165" s="52"/>
      <c r="Q165" s="62" t="s">
        <v>579</v>
      </c>
    </row>
    <row r="166" spans="1:17" s="58" customFormat="1" ht="24">
      <c r="A166" s="54">
        <v>137</v>
      </c>
      <c r="B166" s="52" t="s">
        <v>578</v>
      </c>
      <c r="C166" s="104" t="s">
        <v>566</v>
      </c>
      <c r="D166" s="53" t="s">
        <v>567</v>
      </c>
      <c r="E166" s="52" t="s">
        <v>568</v>
      </c>
      <c r="F166" s="52" t="s">
        <v>375</v>
      </c>
      <c r="G166" s="52" t="s">
        <v>821</v>
      </c>
      <c r="H166" s="52">
        <v>15658</v>
      </c>
      <c r="I166" s="52"/>
      <c r="J166" s="116">
        <v>22.872</v>
      </c>
      <c r="K166" s="116">
        <v>0</v>
      </c>
      <c r="L166" s="55"/>
      <c r="M166" s="55"/>
      <c r="N166" s="83"/>
      <c r="O166" s="56"/>
      <c r="P166" s="52"/>
      <c r="Q166" s="62" t="s">
        <v>579</v>
      </c>
    </row>
    <row r="167" spans="1:17" s="58" customFormat="1" ht="24">
      <c r="A167" s="54">
        <v>138</v>
      </c>
      <c r="B167" s="52" t="s">
        <v>580</v>
      </c>
      <c r="C167" s="104" t="s">
        <v>566</v>
      </c>
      <c r="D167" s="53" t="s">
        <v>567</v>
      </c>
      <c r="E167" s="52" t="s">
        <v>568</v>
      </c>
      <c r="F167" s="52" t="s">
        <v>375</v>
      </c>
      <c r="G167" s="52" t="s">
        <v>821</v>
      </c>
      <c r="H167" s="52">
        <v>15658</v>
      </c>
      <c r="I167" s="52"/>
      <c r="J167" s="116">
        <v>63.257</v>
      </c>
      <c r="K167" s="116">
        <v>63.257</v>
      </c>
      <c r="L167" s="55"/>
      <c r="M167" s="55"/>
      <c r="N167" s="83"/>
      <c r="O167" s="56"/>
      <c r="P167" s="52"/>
      <c r="Q167" s="62" t="s">
        <v>581</v>
      </c>
    </row>
    <row r="168" spans="1:17" s="58" customFormat="1" ht="24">
      <c r="A168" s="54">
        <v>139</v>
      </c>
      <c r="B168" s="52" t="s">
        <v>580</v>
      </c>
      <c r="C168" s="104" t="s">
        <v>566</v>
      </c>
      <c r="D168" s="53" t="s">
        <v>567</v>
      </c>
      <c r="E168" s="52" t="s">
        <v>568</v>
      </c>
      <c r="F168" s="52" t="s">
        <v>375</v>
      </c>
      <c r="G168" s="52" t="s">
        <v>821</v>
      </c>
      <c r="H168" s="52">
        <v>15658</v>
      </c>
      <c r="I168" s="52"/>
      <c r="J168" s="116">
        <v>74.926</v>
      </c>
      <c r="K168" s="116">
        <v>0</v>
      </c>
      <c r="L168" s="55"/>
      <c r="M168" s="55"/>
      <c r="N168" s="83"/>
      <c r="O168" s="56"/>
      <c r="P168" s="52"/>
      <c r="Q168" s="62" t="s">
        <v>581</v>
      </c>
    </row>
    <row r="169" spans="1:17" s="58" customFormat="1" ht="56.25">
      <c r="A169" s="54">
        <v>139</v>
      </c>
      <c r="B169" s="52" t="s">
        <v>580</v>
      </c>
      <c r="C169" s="104" t="s">
        <v>902</v>
      </c>
      <c r="D169" s="53" t="s">
        <v>582</v>
      </c>
      <c r="E169" s="52" t="s">
        <v>583</v>
      </c>
      <c r="F169" s="52"/>
      <c r="G169" s="52"/>
      <c r="H169" s="52"/>
      <c r="I169" s="52"/>
      <c r="J169" s="116">
        <v>0</v>
      </c>
      <c r="K169" s="116">
        <v>74.926</v>
      </c>
      <c r="L169" s="55"/>
      <c r="M169" s="55"/>
      <c r="N169" s="83"/>
      <c r="O169" s="56"/>
      <c r="P169" s="52"/>
      <c r="Q169" s="62" t="s">
        <v>581</v>
      </c>
    </row>
    <row r="170" spans="1:17" s="58" customFormat="1" ht="12.75">
      <c r="A170" s="54"/>
      <c r="B170" s="52"/>
      <c r="C170" s="104"/>
      <c r="D170" s="53"/>
      <c r="E170" s="52"/>
      <c r="F170" s="52"/>
      <c r="G170" s="52"/>
      <c r="H170" s="52"/>
      <c r="I170" s="52"/>
      <c r="J170" s="116"/>
      <c r="K170" s="116"/>
      <c r="L170" s="55"/>
      <c r="M170" s="55"/>
      <c r="N170" s="83"/>
      <c r="O170" s="56"/>
      <c r="P170" s="52"/>
      <c r="Q170" s="62"/>
    </row>
    <row r="171" spans="1:17" s="58" customFormat="1" ht="12.75">
      <c r="A171" s="54"/>
      <c r="B171" s="52"/>
      <c r="C171" s="104"/>
      <c r="D171" s="53"/>
      <c r="E171" s="52"/>
      <c r="F171" s="52"/>
      <c r="G171" s="52"/>
      <c r="H171" s="52"/>
      <c r="I171" s="52"/>
      <c r="J171" s="116"/>
      <c r="K171" s="116"/>
      <c r="L171" s="55"/>
      <c r="M171" s="55"/>
      <c r="N171" s="83"/>
      <c r="O171" s="56"/>
      <c r="P171" s="52"/>
      <c r="Q171" s="62"/>
    </row>
    <row r="172" spans="1:17" s="58" customFormat="1" ht="12.75">
      <c r="A172" s="54"/>
      <c r="B172" s="52"/>
      <c r="C172" s="104"/>
      <c r="D172" s="53"/>
      <c r="E172" s="52"/>
      <c r="F172" s="52"/>
      <c r="G172" s="52"/>
      <c r="H172" s="52"/>
      <c r="I172" s="52"/>
      <c r="J172" s="116"/>
      <c r="K172" s="116"/>
      <c r="L172" s="55"/>
      <c r="M172" s="55"/>
      <c r="N172" s="83"/>
      <c r="O172" s="56"/>
      <c r="P172" s="52"/>
      <c r="Q172" s="62"/>
    </row>
    <row r="173" spans="1:17" ht="13.5" thickBot="1">
      <c r="A173" s="9" t="s">
        <v>355</v>
      </c>
      <c r="B173" s="10"/>
      <c r="C173" s="10"/>
      <c r="D173" s="10"/>
      <c r="E173" s="10"/>
      <c r="F173" s="10"/>
      <c r="G173" s="10"/>
      <c r="H173" s="10"/>
      <c r="I173" s="67"/>
      <c r="J173" s="117">
        <f>SUM(J4:J118)</f>
        <v>7005.824299999998</v>
      </c>
      <c r="K173" s="117">
        <f>SUM(K4:K118)</f>
        <v>6806.868999999998</v>
      </c>
      <c r="L173" s="11">
        <f>SUM(L4:L114)</f>
        <v>3579.7430000000013</v>
      </c>
      <c r="M173" s="11">
        <f>SUM(M4:M114)</f>
        <v>0</v>
      </c>
      <c r="N173" s="103">
        <f>SUM(N4:N114)</f>
        <v>23338.27700000001</v>
      </c>
      <c r="O173" s="43">
        <f>SUM(O4:O114)</f>
        <v>0</v>
      </c>
      <c r="P173" s="10"/>
      <c r="Q173" s="12"/>
    </row>
    <row r="174" spans="1:17" ht="13.5" thickTop="1">
      <c r="A174" s="9"/>
      <c r="B174" s="10"/>
      <c r="C174" s="10"/>
      <c r="D174" s="10"/>
      <c r="E174" s="10"/>
      <c r="F174" s="10"/>
      <c r="G174" s="10"/>
      <c r="H174" s="10"/>
      <c r="I174" s="67"/>
      <c r="J174" s="118"/>
      <c r="K174" s="118"/>
      <c r="L174" s="48">
        <f>SUM(L173/K173)</f>
        <v>0.5259015562074137</v>
      </c>
      <c r="M174" s="10"/>
      <c r="N174" s="85"/>
      <c r="O174" s="44"/>
      <c r="P174" s="10"/>
      <c r="Q174" s="12"/>
    </row>
    <row r="175" spans="1:17" ht="12.75">
      <c r="A175" s="9"/>
      <c r="B175" s="10"/>
      <c r="C175" s="10"/>
      <c r="D175" s="10"/>
      <c r="E175" s="10"/>
      <c r="F175" s="10"/>
      <c r="G175" s="10"/>
      <c r="H175" s="10"/>
      <c r="I175" s="67"/>
      <c r="J175" s="118"/>
      <c r="K175" s="118"/>
      <c r="L175" s="10"/>
      <c r="M175" s="10"/>
      <c r="N175" s="85"/>
      <c r="O175" s="44"/>
      <c r="P175" s="10"/>
      <c r="Q175" s="12"/>
    </row>
    <row r="176" spans="1:17" ht="12.75">
      <c r="A176" s="9"/>
      <c r="B176" s="10"/>
      <c r="C176" s="10"/>
      <c r="D176" s="10"/>
      <c r="E176" s="10"/>
      <c r="F176" s="10"/>
      <c r="G176" s="10"/>
      <c r="H176" s="10"/>
      <c r="I176" s="67"/>
      <c r="J176" s="118"/>
      <c r="K176" s="118"/>
      <c r="L176" s="10"/>
      <c r="M176" s="10"/>
      <c r="N176" s="85"/>
      <c r="O176" s="44"/>
      <c r="P176" s="10"/>
      <c r="Q176" s="12"/>
    </row>
    <row r="177" spans="1:17" ht="12.75">
      <c r="A177" s="9"/>
      <c r="B177" s="10"/>
      <c r="C177" s="10"/>
      <c r="D177" s="10"/>
      <c r="E177" s="10"/>
      <c r="F177" s="10"/>
      <c r="G177" s="10"/>
      <c r="H177" s="10"/>
      <c r="I177" s="67"/>
      <c r="J177" s="118"/>
      <c r="K177" s="118"/>
      <c r="L177" s="10"/>
      <c r="M177" s="10"/>
      <c r="N177" s="85"/>
      <c r="O177" s="44"/>
      <c r="P177" s="10"/>
      <c r="Q177" s="12"/>
    </row>
    <row r="178" spans="1:17" ht="12.75">
      <c r="A178" s="9"/>
      <c r="B178" s="10"/>
      <c r="C178" s="10"/>
      <c r="D178" s="10"/>
      <c r="E178" s="10"/>
      <c r="F178" s="10"/>
      <c r="G178" s="10"/>
      <c r="H178" s="10"/>
      <c r="I178" s="67"/>
      <c r="J178" s="118"/>
      <c r="K178" s="118"/>
      <c r="L178" s="10"/>
      <c r="M178" s="10"/>
      <c r="N178" s="85"/>
      <c r="O178" s="44"/>
      <c r="P178" s="10"/>
      <c r="Q178" s="12"/>
    </row>
    <row r="179" spans="1:17" ht="12.75">
      <c r="A179" s="9"/>
      <c r="B179" s="10"/>
      <c r="C179" s="10"/>
      <c r="D179" s="10"/>
      <c r="E179" s="10"/>
      <c r="F179" s="10"/>
      <c r="G179" s="10"/>
      <c r="H179" s="10"/>
      <c r="I179" s="67"/>
      <c r="J179" s="118"/>
      <c r="K179" s="118"/>
      <c r="L179" s="10"/>
      <c r="M179" s="10"/>
      <c r="N179" s="85"/>
      <c r="O179" s="44"/>
      <c r="P179" s="10"/>
      <c r="Q179" s="12"/>
    </row>
    <row r="180" spans="1:17" ht="12.75">
      <c r="A180" s="13"/>
      <c r="B180" s="14" t="s">
        <v>387</v>
      </c>
      <c r="C180" s="14"/>
      <c r="D180" s="14"/>
      <c r="J180" s="119" t="s">
        <v>384</v>
      </c>
      <c r="K180" s="119" t="s">
        <v>385</v>
      </c>
      <c r="L180" t="s">
        <v>381</v>
      </c>
      <c r="M180" t="s">
        <v>381</v>
      </c>
      <c r="N180" s="86" t="s">
        <v>838</v>
      </c>
      <c r="O180" s="47" t="s">
        <v>838</v>
      </c>
      <c r="Q180" s="15" t="s">
        <v>386</v>
      </c>
    </row>
    <row r="181" spans="1:17" ht="12.75">
      <c r="A181" s="13"/>
      <c r="J181" s="119" t="s">
        <v>93</v>
      </c>
      <c r="K181" s="119" t="s">
        <v>93</v>
      </c>
      <c r="L181" t="s">
        <v>383</v>
      </c>
      <c r="M181" t="s">
        <v>839</v>
      </c>
      <c r="N181" s="86" t="s">
        <v>841</v>
      </c>
      <c r="O181" s="47" t="s">
        <v>839</v>
      </c>
      <c r="Q181" s="15"/>
    </row>
    <row r="182" spans="1:17" ht="12.75">
      <c r="A182" s="16"/>
      <c r="B182" s="17"/>
      <c r="C182" s="17"/>
      <c r="D182" s="17"/>
      <c r="E182" s="17"/>
      <c r="F182" s="17"/>
      <c r="G182" s="17"/>
      <c r="H182" s="17"/>
      <c r="I182" s="69"/>
      <c r="J182" s="120"/>
      <c r="K182" s="120"/>
      <c r="L182" s="17"/>
      <c r="M182" s="17"/>
      <c r="N182" s="87"/>
      <c r="O182" s="45"/>
      <c r="P182" s="17"/>
      <c r="Q182" s="18"/>
    </row>
    <row r="183" spans="1:17" s="63" customFormat="1" ht="27">
      <c r="A183" s="59" t="s">
        <v>388</v>
      </c>
      <c r="B183" s="53" t="s">
        <v>894</v>
      </c>
      <c r="C183" s="53" t="s">
        <v>895</v>
      </c>
      <c r="D183" s="53" t="s">
        <v>896</v>
      </c>
      <c r="E183" s="53" t="s">
        <v>693</v>
      </c>
      <c r="F183" s="53" t="s">
        <v>375</v>
      </c>
      <c r="G183" s="53" t="s">
        <v>821</v>
      </c>
      <c r="H183" s="53">
        <v>15658</v>
      </c>
      <c r="I183" s="53"/>
      <c r="J183" s="114">
        <v>202.253</v>
      </c>
      <c r="K183" s="114">
        <v>202.253</v>
      </c>
      <c r="L183" s="96"/>
      <c r="M183" s="60"/>
      <c r="N183" s="79">
        <v>1</v>
      </c>
      <c r="O183" s="61"/>
      <c r="P183" s="53" t="s">
        <v>905</v>
      </c>
      <c r="Q183" s="102" t="s">
        <v>694</v>
      </c>
    </row>
    <row r="184" spans="1:17" s="63" customFormat="1" ht="27">
      <c r="A184" s="59" t="s">
        <v>389</v>
      </c>
      <c r="B184" s="53" t="s">
        <v>376</v>
      </c>
      <c r="C184" s="53" t="s">
        <v>377</v>
      </c>
      <c r="D184" s="53" t="s">
        <v>378</v>
      </c>
      <c r="E184" s="53" t="s">
        <v>57</v>
      </c>
      <c r="F184" s="53" t="s">
        <v>360</v>
      </c>
      <c r="G184" s="53" t="s">
        <v>821</v>
      </c>
      <c r="H184" s="53">
        <v>15923</v>
      </c>
      <c r="I184" s="53" t="s">
        <v>58</v>
      </c>
      <c r="J184" s="114">
        <v>81.9</v>
      </c>
      <c r="K184" s="114">
        <v>81.9</v>
      </c>
      <c r="L184" s="60" t="s">
        <v>904</v>
      </c>
      <c r="M184" s="60"/>
      <c r="N184" s="79">
        <v>1</v>
      </c>
      <c r="O184" s="61"/>
      <c r="P184" s="53" t="s">
        <v>905</v>
      </c>
      <c r="Q184" s="102" t="s">
        <v>695</v>
      </c>
    </row>
    <row r="185" spans="1:17" s="63" customFormat="1" ht="27">
      <c r="A185" s="59" t="s">
        <v>390</v>
      </c>
      <c r="B185" s="53" t="s">
        <v>59</v>
      </c>
      <c r="C185" s="53" t="s">
        <v>377</v>
      </c>
      <c r="D185" s="53" t="s">
        <v>378</v>
      </c>
      <c r="E185" s="53" t="s">
        <v>57</v>
      </c>
      <c r="F185" s="53" t="s">
        <v>360</v>
      </c>
      <c r="G185" s="53" t="s">
        <v>821</v>
      </c>
      <c r="H185" s="53">
        <v>15923</v>
      </c>
      <c r="I185" s="53" t="s">
        <v>58</v>
      </c>
      <c r="J185" s="114">
        <v>106.81</v>
      </c>
      <c r="K185" s="114">
        <v>106.81</v>
      </c>
      <c r="L185" s="60" t="s">
        <v>904</v>
      </c>
      <c r="M185" s="60"/>
      <c r="N185" s="79">
        <v>1</v>
      </c>
      <c r="O185" s="73"/>
      <c r="P185" s="53" t="s">
        <v>905</v>
      </c>
      <c r="Q185" s="102" t="s">
        <v>955</v>
      </c>
    </row>
    <row r="186" spans="1:17" s="63" customFormat="1" ht="33.75">
      <c r="A186" s="59" t="s">
        <v>225</v>
      </c>
      <c r="B186" s="53" t="s">
        <v>134</v>
      </c>
      <c r="C186" s="53" t="s">
        <v>135</v>
      </c>
      <c r="D186" s="53" t="s">
        <v>400</v>
      </c>
      <c r="E186" s="53" t="s">
        <v>136</v>
      </c>
      <c r="F186" s="53" t="s">
        <v>360</v>
      </c>
      <c r="G186" s="53" t="s">
        <v>821</v>
      </c>
      <c r="H186" s="53">
        <v>15923</v>
      </c>
      <c r="I186" s="53"/>
      <c r="J186" s="114">
        <v>34.23</v>
      </c>
      <c r="K186" s="114">
        <v>34.23</v>
      </c>
      <c r="L186" s="60" t="s">
        <v>904</v>
      </c>
      <c r="M186" s="60" t="s">
        <v>904</v>
      </c>
      <c r="N186" s="79">
        <v>1</v>
      </c>
      <c r="O186" s="73" t="s">
        <v>904</v>
      </c>
      <c r="P186" s="53" t="s">
        <v>905</v>
      </c>
      <c r="Q186" s="102" t="s">
        <v>678</v>
      </c>
    </row>
    <row r="187" spans="1:17" s="63" customFormat="1" ht="27">
      <c r="A187" s="59" t="s">
        <v>356</v>
      </c>
      <c r="B187" s="53" t="s">
        <v>301</v>
      </c>
      <c r="C187" s="53" t="s">
        <v>302</v>
      </c>
      <c r="D187" s="53" t="s">
        <v>303</v>
      </c>
      <c r="E187" s="53" t="s">
        <v>304</v>
      </c>
      <c r="F187" s="53" t="s">
        <v>825</v>
      </c>
      <c r="G187" s="53" t="s">
        <v>821</v>
      </c>
      <c r="H187" s="53">
        <v>15601</v>
      </c>
      <c r="I187" s="53"/>
      <c r="J187" s="114">
        <v>83.852</v>
      </c>
      <c r="K187" s="114">
        <v>83.852</v>
      </c>
      <c r="L187" s="60" t="s">
        <v>904</v>
      </c>
      <c r="M187" s="60"/>
      <c r="N187" s="79">
        <v>1</v>
      </c>
      <c r="O187" s="61" t="s">
        <v>904</v>
      </c>
      <c r="P187" s="53" t="s">
        <v>905</v>
      </c>
      <c r="Q187" s="102" t="s">
        <v>226</v>
      </c>
    </row>
    <row r="188" spans="1:17" s="63" customFormat="1" ht="27">
      <c r="A188" s="59" t="s">
        <v>357</v>
      </c>
      <c r="B188" s="53" t="s">
        <v>480</v>
      </c>
      <c r="C188" s="53" t="s">
        <v>481</v>
      </c>
      <c r="D188" s="53" t="s">
        <v>115</v>
      </c>
      <c r="E188" s="53" t="s">
        <v>482</v>
      </c>
      <c r="F188" s="53" t="s">
        <v>375</v>
      </c>
      <c r="G188" s="53" t="s">
        <v>821</v>
      </c>
      <c r="H188" s="53">
        <v>15658</v>
      </c>
      <c r="I188" s="53"/>
      <c r="J188" s="114">
        <v>16.7</v>
      </c>
      <c r="K188" s="114">
        <v>16.7</v>
      </c>
      <c r="L188" s="60" t="s">
        <v>904</v>
      </c>
      <c r="M188" s="60"/>
      <c r="N188" s="79">
        <v>1</v>
      </c>
      <c r="O188" s="61"/>
      <c r="P188" s="53" t="s">
        <v>905</v>
      </c>
      <c r="Q188" s="102" t="s">
        <v>104</v>
      </c>
    </row>
    <row r="189" spans="1:17" s="63" customFormat="1" ht="27">
      <c r="A189" s="59" t="s">
        <v>470</v>
      </c>
      <c r="B189" s="53" t="s">
        <v>366</v>
      </c>
      <c r="C189" s="53" t="s">
        <v>367</v>
      </c>
      <c r="D189" s="53" t="s">
        <v>368</v>
      </c>
      <c r="E189" s="99" t="s">
        <v>193</v>
      </c>
      <c r="F189" s="53" t="s">
        <v>360</v>
      </c>
      <c r="G189" s="53" t="s">
        <v>821</v>
      </c>
      <c r="H189" s="53">
        <v>15923</v>
      </c>
      <c r="I189" s="53" t="s">
        <v>369</v>
      </c>
      <c r="J189" s="114">
        <v>124.27</v>
      </c>
      <c r="K189" s="114">
        <v>124.27</v>
      </c>
      <c r="L189" s="60" t="s">
        <v>904</v>
      </c>
      <c r="M189" s="60"/>
      <c r="N189" s="79">
        <v>1</v>
      </c>
      <c r="O189" s="61"/>
      <c r="P189" s="53" t="s">
        <v>905</v>
      </c>
      <c r="Q189" s="102" t="s">
        <v>394</v>
      </c>
    </row>
    <row r="190" spans="1:17" s="63" customFormat="1" ht="33.75">
      <c r="A190" s="59" t="s">
        <v>471</v>
      </c>
      <c r="B190" s="53" t="s">
        <v>414</v>
      </c>
      <c r="C190" s="53" t="s">
        <v>367</v>
      </c>
      <c r="D190" s="53" t="s">
        <v>368</v>
      </c>
      <c r="E190" s="53" t="s">
        <v>193</v>
      </c>
      <c r="F190" s="53" t="s">
        <v>360</v>
      </c>
      <c r="G190" s="53" t="s">
        <v>821</v>
      </c>
      <c r="H190" s="53">
        <v>15923</v>
      </c>
      <c r="I190" s="53" t="s">
        <v>369</v>
      </c>
      <c r="J190" s="114">
        <v>68.567</v>
      </c>
      <c r="K190" s="114">
        <v>68.567</v>
      </c>
      <c r="L190" s="60" t="s">
        <v>904</v>
      </c>
      <c r="M190" s="60"/>
      <c r="N190" s="79">
        <v>1</v>
      </c>
      <c r="O190" s="61"/>
      <c r="P190" s="53" t="s">
        <v>905</v>
      </c>
      <c r="Q190" s="102" t="s">
        <v>394</v>
      </c>
    </row>
    <row r="191" spans="1:17" s="63" customFormat="1" ht="27">
      <c r="A191" s="59" t="s">
        <v>472</v>
      </c>
      <c r="B191" s="53" t="s">
        <v>782</v>
      </c>
      <c r="C191" s="53" t="s">
        <v>718</v>
      </c>
      <c r="D191" s="53" t="s">
        <v>719</v>
      </c>
      <c r="E191" s="53" t="s">
        <v>539</v>
      </c>
      <c r="F191" s="53" t="s">
        <v>375</v>
      </c>
      <c r="G191" s="53" t="s">
        <v>821</v>
      </c>
      <c r="H191" s="53">
        <v>15658</v>
      </c>
      <c r="I191" s="53" t="s">
        <v>60</v>
      </c>
      <c r="J191" s="114">
        <v>170.03</v>
      </c>
      <c r="K191" s="114">
        <v>170.03</v>
      </c>
      <c r="L191" s="60"/>
      <c r="M191" s="60"/>
      <c r="N191" s="79">
        <v>1</v>
      </c>
      <c r="O191" s="61"/>
      <c r="P191" s="53" t="s">
        <v>905</v>
      </c>
      <c r="Q191" s="102" t="s">
        <v>893</v>
      </c>
    </row>
    <row r="192" spans="1:17" s="63" customFormat="1" ht="36">
      <c r="A192" s="59" t="s">
        <v>473</v>
      </c>
      <c r="B192" s="53" t="s">
        <v>176</v>
      </c>
      <c r="C192" s="53" t="s">
        <v>720</v>
      </c>
      <c r="D192" s="53" t="s">
        <v>721</v>
      </c>
      <c r="E192" s="53" t="s">
        <v>722</v>
      </c>
      <c r="F192" s="53" t="s">
        <v>375</v>
      </c>
      <c r="G192" s="53" t="s">
        <v>821</v>
      </c>
      <c r="H192" s="53">
        <v>15658</v>
      </c>
      <c r="I192" s="53" t="s">
        <v>797</v>
      </c>
      <c r="J192" s="114">
        <v>171.8</v>
      </c>
      <c r="K192" s="114">
        <v>171.8</v>
      </c>
      <c r="L192" s="60"/>
      <c r="M192" s="60"/>
      <c r="N192" s="79">
        <v>1</v>
      </c>
      <c r="O192" s="61"/>
      <c r="P192" s="53" t="s">
        <v>905</v>
      </c>
      <c r="Q192" s="102" t="s">
        <v>249</v>
      </c>
    </row>
    <row r="193" spans="1:17" s="63" customFormat="1" ht="33.75">
      <c r="A193" s="59" t="s">
        <v>667</v>
      </c>
      <c r="B193" s="53" t="s">
        <v>137</v>
      </c>
      <c r="C193" s="53" t="s">
        <v>497</v>
      </c>
      <c r="D193" s="53" t="s">
        <v>498</v>
      </c>
      <c r="E193" s="53" t="s">
        <v>499</v>
      </c>
      <c r="F193" s="53" t="s">
        <v>375</v>
      </c>
      <c r="G193" s="53" t="s">
        <v>821</v>
      </c>
      <c r="H193" s="53">
        <v>15923</v>
      </c>
      <c r="I193" s="53" t="s">
        <v>786</v>
      </c>
      <c r="J193" s="114">
        <v>28.8</v>
      </c>
      <c r="K193" s="114">
        <v>28.8</v>
      </c>
      <c r="L193" s="60"/>
      <c r="M193" s="60" t="s">
        <v>904</v>
      </c>
      <c r="N193" s="79">
        <v>1</v>
      </c>
      <c r="O193" s="73" t="s">
        <v>904</v>
      </c>
      <c r="P193" s="53" t="s">
        <v>905</v>
      </c>
      <c r="Q193" s="102" t="s">
        <v>893</v>
      </c>
    </row>
    <row r="194" spans="1:17" s="63" customFormat="1" ht="27">
      <c r="A194" s="59" t="s">
        <v>668</v>
      </c>
      <c r="B194" s="53" t="s">
        <v>251</v>
      </c>
      <c r="C194" s="53" t="s">
        <v>252</v>
      </c>
      <c r="D194" s="53" t="s">
        <v>259</v>
      </c>
      <c r="E194" s="53" t="s">
        <v>260</v>
      </c>
      <c r="F194" s="53" t="s">
        <v>360</v>
      </c>
      <c r="G194" s="53" t="s">
        <v>821</v>
      </c>
      <c r="H194" s="53">
        <v>15923</v>
      </c>
      <c r="I194" s="53" t="s">
        <v>708</v>
      </c>
      <c r="J194" s="114">
        <v>76.88</v>
      </c>
      <c r="K194" s="114">
        <v>76.88</v>
      </c>
      <c r="L194" s="60"/>
      <c r="M194" s="60"/>
      <c r="N194" s="79">
        <v>1</v>
      </c>
      <c r="O194" s="61"/>
      <c r="P194" s="53" t="s">
        <v>905</v>
      </c>
      <c r="Q194" s="102" t="s">
        <v>466</v>
      </c>
    </row>
    <row r="195" spans="1:17" s="63" customFormat="1" ht="56.25">
      <c r="A195" s="59" t="s">
        <v>261</v>
      </c>
      <c r="B195" s="53" t="s">
        <v>666</v>
      </c>
      <c r="C195" s="53" t="s">
        <v>484</v>
      </c>
      <c r="D195" s="53" t="s">
        <v>174</v>
      </c>
      <c r="E195" s="53" t="s">
        <v>175</v>
      </c>
      <c r="F195" s="53" t="s">
        <v>375</v>
      </c>
      <c r="G195" s="53" t="s">
        <v>821</v>
      </c>
      <c r="H195" s="53">
        <v>15658</v>
      </c>
      <c r="I195" s="53"/>
      <c r="J195" s="114">
        <v>50.4</v>
      </c>
      <c r="K195" s="114">
        <v>50.4</v>
      </c>
      <c r="L195" s="60" t="s">
        <v>904</v>
      </c>
      <c r="M195" s="60"/>
      <c r="N195" s="79">
        <v>1</v>
      </c>
      <c r="O195" s="61"/>
      <c r="P195" s="53" t="s">
        <v>905</v>
      </c>
      <c r="Q195" s="102" t="s">
        <v>262</v>
      </c>
    </row>
    <row r="196" spans="1:17" s="63" customFormat="1" ht="27">
      <c r="A196" s="59" t="s">
        <v>263</v>
      </c>
      <c r="B196" s="53" t="s">
        <v>483</v>
      </c>
      <c r="C196" s="53" t="s">
        <v>484</v>
      </c>
      <c r="D196" s="53" t="s">
        <v>485</v>
      </c>
      <c r="E196" s="53" t="s">
        <v>486</v>
      </c>
      <c r="F196" s="53" t="s">
        <v>375</v>
      </c>
      <c r="G196" s="53" t="s">
        <v>821</v>
      </c>
      <c r="H196" s="53">
        <v>15658</v>
      </c>
      <c r="I196" s="53"/>
      <c r="J196" s="114">
        <v>25.6</v>
      </c>
      <c r="K196" s="114">
        <v>25.6</v>
      </c>
      <c r="L196" s="60" t="s">
        <v>904</v>
      </c>
      <c r="M196" s="60"/>
      <c r="N196" s="79">
        <v>1</v>
      </c>
      <c r="O196" s="61"/>
      <c r="P196" s="53" t="s">
        <v>905</v>
      </c>
      <c r="Q196" s="102" t="s">
        <v>262</v>
      </c>
    </row>
    <row r="197" spans="1:17" s="63" customFormat="1" ht="33.75">
      <c r="A197" s="59" t="s">
        <v>268</v>
      </c>
      <c r="B197" s="53" t="s">
        <v>413</v>
      </c>
      <c r="C197" s="53" t="s">
        <v>264</v>
      </c>
      <c r="D197" s="53" t="s">
        <v>265</v>
      </c>
      <c r="E197" s="53" t="s">
        <v>266</v>
      </c>
      <c r="F197" s="53" t="s">
        <v>375</v>
      </c>
      <c r="G197" s="53" t="s">
        <v>821</v>
      </c>
      <c r="H197" s="53">
        <v>15658</v>
      </c>
      <c r="I197" s="53" t="s">
        <v>267</v>
      </c>
      <c r="J197" s="114">
        <v>71.986</v>
      </c>
      <c r="K197" s="114">
        <v>71.986</v>
      </c>
      <c r="L197" s="60" t="s">
        <v>904</v>
      </c>
      <c r="M197" s="60"/>
      <c r="N197" s="79">
        <v>1</v>
      </c>
      <c r="O197" s="61"/>
      <c r="P197" s="53" t="s">
        <v>905</v>
      </c>
      <c r="Q197" s="102" t="s">
        <v>262</v>
      </c>
    </row>
    <row r="198" spans="1:17" s="63" customFormat="1" ht="33.75">
      <c r="A198" s="59" t="s">
        <v>469</v>
      </c>
      <c r="B198" s="53" t="s">
        <v>863</v>
      </c>
      <c r="C198" s="53" t="s">
        <v>864</v>
      </c>
      <c r="D198" s="53" t="s">
        <v>679</v>
      </c>
      <c r="E198" s="53" t="s">
        <v>680</v>
      </c>
      <c r="F198" s="53" t="s">
        <v>375</v>
      </c>
      <c r="G198" s="53" t="s">
        <v>821</v>
      </c>
      <c r="H198" s="53">
        <v>15658</v>
      </c>
      <c r="I198" s="53" t="s">
        <v>681</v>
      </c>
      <c r="J198" s="114">
        <v>146.06</v>
      </c>
      <c r="K198" s="114">
        <v>146.06</v>
      </c>
      <c r="L198" s="60" t="s">
        <v>904</v>
      </c>
      <c r="M198" s="60"/>
      <c r="N198" s="79">
        <v>1</v>
      </c>
      <c r="O198" s="61"/>
      <c r="P198" s="53" t="s">
        <v>905</v>
      </c>
      <c r="Q198" s="102" t="s">
        <v>262</v>
      </c>
    </row>
    <row r="199" spans="1:17" s="63" customFormat="1" ht="27">
      <c r="A199" s="59" t="s">
        <v>554</v>
      </c>
      <c r="B199" s="53" t="s">
        <v>729</v>
      </c>
      <c r="C199" s="53" t="s">
        <v>730</v>
      </c>
      <c r="D199" s="53" t="s">
        <v>269</v>
      </c>
      <c r="E199" s="53" t="s">
        <v>270</v>
      </c>
      <c r="F199" s="53" t="s">
        <v>375</v>
      </c>
      <c r="G199" s="53" t="s">
        <v>821</v>
      </c>
      <c r="H199" s="53">
        <v>15658</v>
      </c>
      <c r="I199" s="53"/>
      <c r="J199" s="114">
        <v>47</v>
      </c>
      <c r="K199" s="114">
        <v>47</v>
      </c>
      <c r="L199" s="60" t="s">
        <v>904</v>
      </c>
      <c r="M199" s="60"/>
      <c r="N199" s="79">
        <v>1</v>
      </c>
      <c r="O199" s="61"/>
      <c r="P199" s="53" t="s">
        <v>905</v>
      </c>
      <c r="Q199" s="102" t="s">
        <v>262</v>
      </c>
    </row>
    <row r="200" spans="1:17" s="63" customFormat="1" ht="27">
      <c r="A200" s="59" t="s">
        <v>551</v>
      </c>
      <c r="B200" s="53" t="s">
        <v>142</v>
      </c>
      <c r="C200" s="53" t="s">
        <v>143</v>
      </c>
      <c r="D200" s="53" t="s">
        <v>144</v>
      </c>
      <c r="E200" s="53" t="s">
        <v>145</v>
      </c>
      <c r="F200" s="53" t="s">
        <v>375</v>
      </c>
      <c r="G200" s="53" t="s">
        <v>821</v>
      </c>
      <c r="H200" s="53">
        <v>15658</v>
      </c>
      <c r="I200" s="53" t="s">
        <v>709</v>
      </c>
      <c r="J200" s="114">
        <v>35.6</v>
      </c>
      <c r="K200" s="114">
        <v>35.6</v>
      </c>
      <c r="L200" s="60" t="s">
        <v>904</v>
      </c>
      <c r="M200" s="60"/>
      <c r="N200" s="79">
        <v>1</v>
      </c>
      <c r="O200" s="61"/>
      <c r="P200" s="53" t="s">
        <v>905</v>
      </c>
      <c r="Q200" s="102" t="s">
        <v>262</v>
      </c>
    </row>
    <row r="201" spans="1:17" s="63" customFormat="1" ht="33.75">
      <c r="A201" s="59" t="s">
        <v>799</v>
      </c>
      <c r="B201" s="53" t="s">
        <v>205</v>
      </c>
      <c r="C201" s="53" t="s">
        <v>864</v>
      </c>
      <c r="D201" s="53" t="s">
        <v>679</v>
      </c>
      <c r="E201" s="53" t="s">
        <v>680</v>
      </c>
      <c r="F201" s="53" t="s">
        <v>375</v>
      </c>
      <c r="G201" s="53" t="s">
        <v>821</v>
      </c>
      <c r="H201" s="53">
        <v>15658</v>
      </c>
      <c r="I201" s="53" t="s">
        <v>681</v>
      </c>
      <c r="J201" s="114">
        <v>26.3</v>
      </c>
      <c r="K201" s="114">
        <v>26.3</v>
      </c>
      <c r="L201" s="60" t="s">
        <v>904</v>
      </c>
      <c r="M201" s="60"/>
      <c r="N201" s="79">
        <v>1</v>
      </c>
      <c r="O201" s="61"/>
      <c r="P201" s="53" t="s">
        <v>905</v>
      </c>
      <c r="Q201" s="102" t="s">
        <v>262</v>
      </c>
    </row>
    <row r="202" spans="1:19" s="63" customFormat="1" ht="33.75">
      <c r="A202" s="59" t="s">
        <v>106</v>
      </c>
      <c r="B202" s="53" t="s">
        <v>623</v>
      </c>
      <c r="C202" s="53" t="s">
        <v>686</v>
      </c>
      <c r="D202" s="53" t="s">
        <v>624</v>
      </c>
      <c r="E202" s="53" t="s">
        <v>105</v>
      </c>
      <c r="F202" s="53" t="s">
        <v>375</v>
      </c>
      <c r="G202" s="53" t="s">
        <v>821</v>
      </c>
      <c r="H202" s="53">
        <v>15658</v>
      </c>
      <c r="I202" s="53" t="s">
        <v>687</v>
      </c>
      <c r="J202" s="114">
        <v>69.58</v>
      </c>
      <c r="K202" s="114">
        <v>69.58</v>
      </c>
      <c r="L202" s="60" t="s">
        <v>904</v>
      </c>
      <c r="M202" s="60"/>
      <c r="N202" s="79">
        <v>1</v>
      </c>
      <c r="O202" s="61"/>
      <c r="P202" s="53" t="s">
        <v>905</v>
      </c>
      <c r="Q202" s="102" t="s">
        <v>262</v>
      </c>
      <c r="S202" s="76"/>
    </row>
    <row r="203" spans="1:17" s="63" customFormat="1" ht="27">
      <c r="A203" s="59" t="s">
        <v>103</v>
      </c>
      <c r="B203" s="53" t="s">
        <v>589</v>
      </c>
      <c r="C203" s="53" t="s">
        <v>590</v>
      </c>
      <c r="D203" s="53" t="s">
        <v>591</v>
      </c>
      <c r="E203" s="53" t="s">
        <v>759</v>
      </c>
      <c r="F203" s="53" t="s">
        <v>375</v>
      </c>
      <c r="G203" s="53" t="s">
        <v>821</v>
      </c>
      <c r="H203" s="53">
        <v>15658</v>
      </c>
      <c r="I203" s="53" t="s">
        <v>199</v>
      </c>
      <c r="J203" s="114">
        <v>90.5</v>
      </c>
      <c r="K203" s="114">
        <v>90.5</v>
      </c>
      <c r="L203" s="60" t="s">
        <v>904</v>
      </c>
      <c r="M203" s="60"/>
      <c r="N203" s="79">
        <v>1</v>
      </c>
      <c r="O203" s="75"/>
      <c r="P203" s="53" t="s">
        <v>905</v>
      </c>
      <c r="Q203" s="102" t="s">
        <v>262</v>
      </c>
    </row>
    <row r="204" spans="1:17" s="63" customFormat="1" ht="45">
      <c r="A204" s="59" t="s">
        <v>551</v>
      </c>
      <c r="B204" s="53" t="s">
        <v>102</v>
      </c>
      <c r="C204" s="53" t="s">
        <v>305</v>
      </c>
      <c r="D204" s="53" t="s">
        <v>657</v>
      </c>
      <c r="E204" s="53" t="s">
        <v>542</v>
      </c>
      <c r="F204" s="53" t="s">
        <v>375</v>
      </c>
      <c r="G204" s="53" t="s">
        <v>821</v>
      </c>
      <c r="H204" s="53">
        <v>15658</v>
      </c>
      <c r="I204" s="53" t="s">
        <v>658</v>
      </c>
      <c r="J204" s="114">
        <v>16.9</v>
      </c>
      <c r="K204" s="114">
        <v>16.9</v>
      </c>
      <c r="L204" s="60" t="s">
        <v>904</v>
      </c>
      <c r="M204" s="60"/>
      <c r="N204" s="79">
        <v>1</v>
      </c>
      <c r="O204" s="61"/>
      <c r="P204" s="53" t="s">
        <v>905</v>
      </c>
      <c r="Q204" s="102" t="s">
        <v>262</v>
      </c>
    </row>
    <row r="205" spans="1:17" s="63" customFormat="1" ht="27">
      <c r="A205" s="59" t="s">
        <v>106</v>
      </c>
      <c r="B205" s="53" t="s">
        <v>585</v>
      </c>
      <c r="C205" s="53" t="s">
        <v>586</v>
      </c>
      <c r="D205" s="53" t="s">
        <v>587</v>
      </c>
      <c r="E205" s="53" t="s">
        <v>938</v>
      </c>
      <c r="F205" s="53" t="s">
        <v>588</v>
      </c>
      <c r="G205" s="53" t="s">
        <v>821</v>
      </c>
      <c r="H205" s="53">
        <v>15944</v>
      </c>
      <c r="I205" s="53" t="s">
        <v>669</v>
      </c>
      <c r="J205" s="114">
        <v>50</v>
      </c>
      <c r="K205" s="114">
        <v>50</v>
      </c>
      <c r="L205" s="60"/>
      <c r="M205" s="60" t="s">
        <v>904</v>
      </c>
      <c r="N205" s="79">
        <v>1</v>
      </c>
      <c r="O205" s="73" t="s">
        <v>904</v>
      </c>
      <c r="P205" s="53" t="s">
        <v>905</v>
      </c>
      <c r="Q205" s="102" t="s">
        <v>262</v>
      </c>
    </row>
    <row r="206" spans="1:17" s="63" customFormat="1" ht="36">
      <c r="A206" s="59" t="s">
        <v>103</v>
      </c>
      <c r="B206" s="74" t="s">
        <v>665</v>
      </c>
      <c r="C206" s="53" t="s">
        <v>950</v>
      </c>
      <c r="D206" s="53" t="s">
        <v>951</v>
      </c>
      <c r="E206" s="53" t="s">
        <v>952</v>
      </c>
      <c r="F206" s="53" t="s">
        <v>375</v>
      </c>
      <c r="G206" s="53" t="s">
        <v>821</v>
      </c>
      <c r="H206" s="53">
        <v>15658</v>
      </c>
      <c r="I206" s="53" t="s">
        <v>417</v>
      </c>
      <c r="J206" s="114">
        <v>59.949</v>
      </c>
      <c r="K206" s="114">
        <v>59.949</v>
      </c>
      <c r="L206" s="60"/>
      <c r="M206" s="60"/>
      <c r="N206" s="79">
        <v>1</v>
      </c>
      <c r="O206" s="61"/>
      <c r="P206" s="53" t="s">
        <v>905</v>
      </c>
      <c r="Q206" s="102" t="s">
        <v>262</v>
      </c>
    </row>
    <row r="207" spans="1:17" s="63" customFormat="1" ht="33.75">
      <c r="A207" s="59" t="s">
        <v>551</v>
      </c>
      <c r="B207" s="53" t="s">
        <v>935</v>
      </c>
      <c r="C207" s="53" t="s">
        <v>936</v>
      </c>
      <c r="D207" s="53" t="s">
        <v>937</v>
      </c>
      <c r="E207" s="53" t="s">
        <v>939</v>
      </c>
      <c r="F207" s="53" t="s">
        <v>940</v>
      </c>
      <c r="G207" s="53" t="s">
        <v>821</v>
      </c>
      <c r="H207" s="53">
        <v>15670</v>
      </c>
      <c r="I207" s="53" t="s">
        <v>479</v>
      </c>
      <c r="J207" s="114">
        <v>108.9</v>
      </c>
      <c r="K207" s="114">
        <v>108.9</v>
      </c>
      <c r="L207" s="60"/>
      <c r="M207" s="60"/>
      <c r="N207" s="84">
        <v>1</v>
      </c>
      <c r="O207" s="61"/>
      <c r="P207" s="53" t="s">
        <v>905</v>
      </c>
      <c r="Q207" s="102" t="s">
        <v>262</v>
      </c>
    </row>
    <row r="208" spans="1:17" s="63" customFormat="1" ht="33.75">
      <c r="A208" s="59" t="s">
        <v>5</v>
      </c>
      <c r="B208" s="53" t="s">
        <v>943</v>
      </c>
      <c r="C208" s="53" t="s">
        <v>944</v>
      </c>
      <c r="D208" s="53" t="s">
        <v>664</v>
      </c>
      <c r="E208" s="53" t="s">
        <v>945</v>
      </c>
      <c r="F208" s="53" t="s">
        <v>375</v>
      </c>
      <c r="G208" s="53" t="s">
        <v>821</v>
      </c>
      <c r="H208" s="53">
        <v>15658</v>
      </c>
      <c r="I208" s="53" t="s">
        <v>160</v>
      </c>
      <c r="J208" s="114">
        <v>72.952</v>
      </c>
      <c r="K208" s="114">
        <v>72.952</v>
      </c>
      <c r="L208" s="60"/>
      <c r="M208" s="60"/>
      <c r="N208" s="84">
        <v>1</v>
      </c>
      <c r="O208" s="61"/>
      <c r="P208" s="53" t="s">
        <v>905</v>
      </c>
      <c r="Q208" s="102" t="s">
        <v>262</v>
      </c>
    </row>
    <row r="209" spans="1:17" s="63" customFormat="1" ht="27">
      <c r="A209" s="59" t="s">
        <v>765</v>
      </c>
      <c r="B209" s="99" t="s">
        <v>766</v>
      </c>
      <c r="C209" s="53" t="s">
        <v>458</v>
      </c>
      <c r="D209" s="53" t="s">
        <v>242</v>
      </c>
      <c r="E209" s="53" t="s">
        <v>243</v>
      </c>
      <c r="F209" s="53" t="s">
        <v>375</v>
      </c>
      <c r="G209" s="53" t="s">
        <v>821</v>
      </c>
      <c r="H209" s="53">
        <v>15658</v>
      </c>
      <c r="I209" s="53" t="s">
        <v>244</v>
      </c>
      <c r="J209" s="114">
        <v>2.576</v>
      </c>
      <c r="K209" s="114">
        <v>2.576</v>
      </c>
      <c r="L209" s="60"/>
      <c r="M209" s="60"/>
      <c r="N209" s="79">
        <v>1</v>
      </c>
      <c r="O209" s="61"/>
      <c r="P209" s="53" t="s">
        <v>905</v>
      </c>
      <c r="Q209" s="102" t="s">
        <v>262</v>
      </c>
    </row>
    <row r="210" spans="1:17" s="63" customFormat="1" ht="27">
      <c r="A210" s="59" t="s">
        <v>604</v>
      </c>
      <c r="B210" s="53" t="s">
        <v>83</v>
      </c>
      <c r="C210" s="53" t="s">
        <v>84</v>
      </c>
      <c r="D210" s="53" t="s">
        <v>85</v>
      </c>
      <c r="E210" s="53" t="s">
        <v>86</v>
      </c>
      <c r="F210" s="53" t="s">
        <v>375</v>
      </c>
      <c r="G210" s="53" t="s">
        <v>821</v>
      </c>
      <c r="H210" s="53">
        <v>15658</v>
      </c>
      <c r="I210" s="53" t="s">
        <v>87</v>
      </c>
      <c r="J210" s="114">
        <v>67.14</v>
      </c>
      <c r="K210" s="114">
        <v>67.14</v>
      </c>
      <c r="L210" s="60"/>
      <c r="M210" s="60"/>
      <c r="N210" s="79">
        <v>1</v>
      </c>
      <c r="O210" s="61"/>
      <c r="P210" s="53" t="s">
        <v>905</v>
      </c>
      <c r="Q210" s="102" t="s">
        <v>262</v>
      </c>
    </row>
    <row r="211" spans="1:17" s="63" customFormat="1" ht="27">
      <c r="A211" s="59" t="s">
        <v>628</v>
      </c>
      <c r="B211" s="53" t="s">
        <v>97</v>
      </c>
      <c r="C211" s="53" t="s">
        <v>441</v>
      </c>
      <c r="D211" s="53" t="s">
        <v>68</v>
      </c>
      <c r="E211" s="53" t="s">
        <v>440</v>
      </c>
      <c r="F211" s="53" t="s">
        <v>375</v>
      </c>
      <c r="G211" s="53" t="s">
        <v>821</v>
      </c>
      <c r="H211" s="53">
        <v>15658</v>
      </c>
      <c r="I211" s="53" t="s">
        <v>705</v>
      </c>
      <c r="J211" s="114">
        <v>14.02</v>
      </c>
      <c r="K211" s="114">
        <v>14.02</v>
      </c>
      <c r="L211" s="60"/>
      <c r="M211" s="60"/>
      <c r="N211" s="79">
        <v>1</v>
      </c>
      <c r="O211" s="61"/>
      <c r="P211" s="53" t="s">
        <v>905</v>
      </c>
      <c r="Q211" s="102" t="s">
        <v>262</v>
      </c>
    </row>
    <row r="212" spans="1:17" ht="13.5" thickBot="1">
      <c r="A212" s="21" t="s">
        <v>354</v>
      </c>
      <c r="B212" s="22"/>
      <c r="C212" s="22"/>
      <c r="D212" s="22"/>
      <c r="E212" s="22"/>
      <c r="F212" s="22"/>
      <c r="G212" s="22"/>
      <c r="H212" s="22"/>
      <c r="I212" s="70"/>
      <c r="J212" s="121">
        <f>SUM(J183:J211)</f>
        <v>2121.5550000000003</v>
      </c>
      <c r="K212" s="121">
        <f>SUM(K183:K211)</f>
        <v>2121.5550000000003</v>
      </c>
      <c r="L212" s="23">
        <f>SUM(L183:L211)</f>
        <v>0</v>
      </c>
      <c r="M212" s="23">
        <f>SUM(M183:M211)</f>
        <v>0</v>
      </c>
      <c r="N212" s="88">
        <f>SUM(N183:N211)</f>
        <v>29</v>
      </c>
      <c r="O212" s="46">
        <v>0</v>
      </c>
      <c r="P212" s="22"/>
      <c r="Q212" s="24"/>
    </row>
    <row r="213" spans="1:17" ht="13.5" thickTop="1">
      <c r="A213" s="13"/>
      <c r="L213" s="39" t="s">
        <v>904</v>
      </c>
      <c r="Q213" s="15"/>
    </row>
    <row r="214" spans="1:17" ht="12.75">
      <c r="A214" s="25" t="s">
        <v>353</v>
      </c>
      <c r="N214" s="90" t="s">
        <v>904</v>
      </c>
      <c r="Q214" s="15"/>
    </row>
  </sheetData>
  <autoFilter ref="N1:N214"/>
  <mergeCells count="4">
    <mergeCell ref="A3:Q3"/>
    <mergeCell ref="Q1:Q2"/>
    <mergeCell ref="A1:A2"/>
    <mergeCell ref="N1:N2"/>
  </mergeCells>
  <printOptions gridLines="1"/>
  <pageMargins left="0.25" right="0" top="1" bottom="1" header="0.5" footer="0.5"/>
  <pageSetup fitToHeight="50" fitToWidth="1" horizontalDpi="600" verticalDpi="600" orientation="landscape" paperSize="5" scale="98" r:id="rId1"/>
  <headerFooter alignWithMargins="0">
    <oddHeader>&amp;LWestmoreland County, Pennsylvania&amp;CACQUISITION CONTACT AND STATUS REPORT&amp;RWILPEN (SOUTH) CBM PROSPECT
AS OF 25 MARCH 2007</oddHeader>
    <oddFooter>&amp;L&amp;F&amp;C&amp;P of &amp;N&amp;R&amp;D Printed</oddFooter>
  </headerFooter>
</worksheet>
</file>

<file path=xl/worksheets/sheet2.xml><?xml version="1.0" encoding="utf-8"?>
<worksheet xmlns="http://schemas.openxmlformats.org/spreadsheetml/2006/main" xmlns:r="http://schemas.openxmlformats.org/officeDocument/2006/relationships">
  <dimension ref="A1:Q31"/>
  <sheetViews>
    <sheetView workbookViewId="0" topLeftCell="A1">
      <selection activeCell="B7" sqref="B7"/>
    </sheetView>
  </sheetViews>
  <sheetFormatPr defaultColWidth="9.140625" defaultRowHeight="12.75"/>
  <cols>
    <col min="1" max="1" width="4.8515625" style="0" customWidth="1"/>
    <col min="17" max="17" width="27.7109375" style="0" customWidth="1"/>
  </cols>
  <sheetData>
    <row r="1" spans="2:3" ht="12.75">
      <c r="B1" s="21" t="s">
        <v>743</v>
      </c>
      <c r="C1" s="26"/>
    </row>
    <row r="2" spans="1:17" ht="13.5" thickBot="1">
      <c r="A2" s="27"/>
      <c r="B2" s="27"/>
      <c r="C2" s="27"/>
      <c r="D2" s="27"/>
      <c r="E2" s="27"/>
      <c r="F2" s="27"/>
      <c r="G2" s="27"/>
      <c r="H2" s="27"/>
      <c r="I2" s="27"/>
      <c r="J2" s="27" t="s">
        <v>904</v>
      </c>
      <c r="K2" s="27"/>
      <c r="L2" s="27"/>
      <c r="M2" s="27"/>
      <c r="N2" s="27"/>
      <c r="O2" s="27"/>
      <c r="P2" s="27"/>
      <c r="Q2" s="27"/>
    </row>
    <row r="3" spans="1:17" ht="13.5" thickTop="1">
      <c r="A3" s="28"/>
      <c r="B3" s="1"/>
      <c r="C3" s="1" t="s">
        <v>884</v>
      </c>
      <c r="D3" s="1" t="s">
        <v>883</v>
      </c>
      <c r="E3" s="1" t="s">
        <v>885</v>
      </c>
      <c r="F3" s="1" t="s">
        <v>881</v>
      </c>
      <c r="G3" s="1" t="s">
        <v>880</v>
      </c>
      <c r="H3" s="1" t="s">
        <v>878</v>
      </c>
      <c r="I3" s="1" t="s">
        <v>845</v>
      </c>
      <c r="J3" s="1"/>
      <c r="K3" s="1"/>
      <c r="L3" s="1" t="s">
        <v>843</v>
      </c>
      <c r="M3" s="1" t="s">
        <v>839</v>
      </c>
      <c r="N3" s="1" t="s">
        <v>841</v>
      </c>
      <c r="O3" s="1" t="s">
        <v>839</v>
      </c>
      <c r="P3" s="1" t="s">
        <v>837</v>
      </c>
      <c r="Q3" s="29"/>
    </row>
    <row r="4" spans="1:17" ht="12.75">
      <c r="A4" s="28" t="s">
        <v>352</v>
      </c>
      <c r="B4" s="1" t="s">
        <v>809</v>
      </c>
      <c r="C4" s="1" t="s">
        <v>882</v>
      </c>
      <c r="D4" s="1" t="s">
        <v>882</v>
      </c>
      <c r="E4" s="1" t="s">
        <v>879</v>
      </c>
      <c r="F4" s="1" t="s">
        <v>879</v>
      </c>
      <c r="G4" s="1" t="s">
        <v>879</v>
      </c>
      <c r="H4" s="1" t="s">
        <v>846</v>
      </c>
      <c r="I4" s="1" t="s">
        <v>844</v>
      </c>
      <c r="J4" s="1" t="s">
        <v>810</v>
      </c>
      <c r="K4" s="1" t="s">
        <v>811</v>
      </c>
      <c r="L4" s="1" t="s">
        <v>842</v>
      </c>
      <c r="M4" s="1" t="s">
        <v>842</v>
      </c>
      <c r="N4" s="1" t="s">
        <v>840</v>
      </c>
      <c r="O4" s="1" t="s">
        <v>838</v>
      </c>
      <c r="P4" s="1" t="s">
        <v>957</v>
      </c>
      <c r="Q4" s="29" t="s">
        <v>958</v>
      </c>
    </row>
    <row r="5" spans="1:17" ht="12.75">
      <c r="A5" s="28"/>
      <c r="B5" s="1"/>
      <c r="C5" s="1"/>
      <c r="D5" s="1"/>
      <c r="E5" s="1"/>
      <c r="F5" s="1"/>
      <c r="G5" s="1"/>
      <c r="H5" s="1"/>
      <c r="I5" s="1"/>
      <c r="J5" s="1"/>
      <c r="K5" s="1"/>
      <c r="L5" s="1"/>
      <c r="M5" s="1"/>
      <c r="N5" s="1"/>
      <c r="O5" s="1"/>
      <c r="P5" s="1"/>
      <c r="Q5" s="29"/>
    </row>
    <row r="6" spans="1:17" ht="12.75">
      <c r="A6" s="30"/>
      <c r="B6" s="31"/>
      <c r="C6" s="31"/>
      <c r="D6" s="31"/>
      <c r="E6" s="31"/>
      <c r="F6" s="31"/>
      <c r="G6" s="31"/>
      <c r="H6" s="31"/>
      <c r="I6" s="31"/>
      <c r="J6" s="31"/>
      <c r="K6" s="31"/>
      <c r="L6" s="31"/>
      <c r="M6" s="31"/>
      <c r="N6" s="31"/>
      <c r="O6" s="31"/>
      <c r="Q6" s="15"/>
    </row>
    <row r="7" spans="1:17" ht="51">
      <c r="A7" s="2">
        <v>1</v>
      </c>
      <c r="B7" s="3" t="s">
        <v>823</v>
      </c>
      <c r="C7" s="3" t="s">
        <v>908</v>
      </c>
      <c r="D7" s="3" t="s">
        <v>818</v>
      </c>
      <c r="E7" s="3" t="s">
        <v>819</v>
      </c>
      <c r="F7" s="3" t="s">
        <v>820</v>
      </c>
      <c r="G7" s="3" t="s">
        <v>821</v>
      </c>
      <c r="H7" s="3" t="s">
        <v>822</v>
      </c>
      <c r="I7" s="3" t="s">
        <v>824</v>
      </c>
      <c r="J7" s="4">
        <v>238.2</v>
      </c>
      <c r="K7" s="4">
        <v>238.2</v>
      </c>
      <c r="L7" s="4">
        <v>238.2</v>
      </c>
      <c r="M7" s="4">
        <v>0</v>
      </c>
      <c r="N7" s="5">
        <v>476.4</v>
      </c>
      <c r="O7" s="5">
        <v>0</v>
      </c>
      <c r="P7" s="3" t="s">
        <v>905</v>
      </c>
      <c r="Q7" s="8" t="s">
        <v>959</v>
      </c>
    </row>
    <row r="8" spans="1:17" ht="51">
      <c r="A8" s="2">
        <v>2</v>
      </c>
      <c r="B8" s="3" t="s">
        <v>851</v>
      </c>
      <c r="C8" s="3" t="s">
        <v>913</v>
      </c>
      <c r="D8" s="3" t="s">
        <v>912</v>
      </c>
      <c r="E8" s="3" t="s">
        <v>819</v>
      </c>
      <c r="F8" s="3" t="s">
        <v>820</v>
      </c>
      <c r="G8" s="3" t="s">
        <v>821</v>
      </c>
      <c r="H8" s="3" t="s">
        <v>822</v>
      </c>
      <c r="I8" s="3" t="s">
        <v>814</v>
      </c>
      <c r="J8" s="4">
        <v>96.22</v>
      </c>
      <c r="K8" s="4">
        <v>96.22</v>
      </c>
      <c r="L8" s="4">
        <v>96.22</v>
      </c>
      <c r="M8" s="4">
        <v>0</v>
      </c>
      <c r="N8" s="5">
        <v>192.44</v>
      </c>
      <c r="O8" s="5">
        <v>0</v>
      </c>
      <c r="P8" s="3" t="s">
        <v>905</v>
      </c>
      <c r="Q8" s="8" t="s">
        <v>959</v>
      </c>
    </row>
    <row r="9" spans="1:17" ht="51">
      <c r="A9" s="2">
        <v>3</v>
      </c>
      <c r="B9" s="3" t="s">
        <v>92</v>
      </c>
      <c r="C9" s="3" t="s">
        <v>909</v>
      </c>
      <c r="D9" s="3" t="s">
        <v>911</v>
      </c>
      <c r="E9" s="3" t="s">
        <v>916</v>
      </c>
      <c r="F9" s="3" t="s">
        <v>820</v>
      </c>
      <c r="G9" s="3" t="s">
        <v>821</v>
      </c>
      <c r="H9" s="3">
        <v>15616</v>
      </c>
      <c r="I9" s="3"/>
      <c r="J9" s="4">
        <v>22.85</v>
      </c>
      <c r="K9" s="4">
        <v>22.85</v>
      </c>
      <c r="L9" s="4">
        <v>22.85</v>
      </c>
      <c r="M9" s="4">
        <v>0</v>
      </c>
      <c r="N9" s="5">
        <v>26.07</v>
      </c>
      <c r="O9" s="5">
        <v>0</v>
      </c>
      <c r="P9" s="3" t="s">
        <v>905</v>
      </c>
      <c r="Q9" s="8" t="s">
        <v>959</v>
      </c>
    </row>
    <row r="10" spans="1:17" ht="63.75">
      <c r="A10" s="2">
        <v>4</v>
      </c>
      <c r="B10" s="3" t="s">
        <v>918</v>
      </c>
      <c r="C10" s="3" t="s">
        <v>917</v>
      </c>
      <c r="D10" s="3" t="s">
        <v>919</v>
      </c>
      <c r="E10" s="3" t="s">
        <v>819</v>
      </c>
      <c r="F10" s="3" t="s">
        <v>820</v>
      </c>
      <c r="G10" s="3" t="s">
        <v>821</v>
      </c>
      <c r="H10" s="3">
        <v>15616</v>
      </c>
      <c r="I10" s="3" t="s">
        <v>814</v>
      </c>
      <c r="J10" s="4">
        <v>14.2</v>
      </c>
      <c r="K10" s="4">
        <v>14.2</v>
      </c>
      <c r="L10" s="4">
        <v>14.2</v>
      </c>
      <c r="M10" s="4">
        <v>0</v>
      </c>
      <c r="N10" s="5">
        <v>28.4</v>
      </c>
      <c r="O10" s="5">
        <v>0</v>
      </c>
      <c r="P10" s="3" t="s">
        <v>905</v>
      </c>
      <c r="Q10" s="8" t="s">
        <v>959</v>
      </c>
    </row>
    <row r="11" spans="1:17" ht="51">
      <c r="A11" s="2">
        <v>5</v>
      </c>
      <c r="B11" s="3" t="s">
        <v>914</v>
      </c>
      <c r="C11" s="3" t="s">
        <v>815</v>
      </c>
      <c r="D11" s="3" t="s">
        <v>831</v>
      </c>
      <c r="E11" s="3" t="s">
        <v>832</v>
      </c>
      <c r="F11" s="3" t="s">
        <v>820</v>
      </c>
      <c r="G11" s="3" t="s">
        <v>821</v>
      </c>
      <c r="H11" s="3" t="s">
        <v>822</v>
      </c>
      <c r="I11" s="3" t="s">
        <v>814</v>
      </c>
      <c r="J11" s="4">
        <v>16.5883</v>
      </c>
      <c r="K11" s="4">
        <v>16.5883</v>
      </c>
      <c r="L11" s="4">
        <v>16.5883</v>
      </c>
      <c r="M11" s="4">
        <v>0</v>
      </c>
      <c r="N11" s="5">
        <v>33.18</v>
      </c>
      <c r="O11" s="5">
        <v>0</v>
      </c>
      <c r="P11" s="3" t="s">
        <v>905</v>
      </c>
      <c r="Q11" s="8" t="s">
        <v>959</v>
      </c>
    </row>
    <row r="12" spans="1:17" ht="51">
      <c r="A12" s="2">
        <v>6</v>
      </c>
      <c r="B12" s="3" t="s">
        <v>910</v>
      </c>
      <c r="C12" s="3" t="s">
        <v>815</v>
      </c>
      <c r="D12" s="3" t="s">
        <v>911</v>
      </c>
      <c r="E12" s="3" t="s">
        <v>916</v>
      </c>
      <c r="F12" s="3" t="s">
        <v>820</v>
      </c>
      <c r="G12" s="3" t="s">
        <v>821</v>
      </c>
      <c r="H12" s="3">
        <v>15616</v>
      </c>
      <c r="I12" s="3" t="s">
        <v>814</v>
      </c>
      <c r="J12" s="4">
        <v>13.0341</v>
      </c>
      <c r="K12" s="4">
        <v>13.0341</v>
      </c>
      <c r="L12" s="4">
        <v>13.0341</v>
      </c>
      <c r="M12" s="4">
        <v>0</v>
      </c>
      <c r="N12" s="5">
        <v>26.07</v>
      </c>
      <c r="O12" s="5">
        <v>0</v>
      </c>
      <c r="P12" s="3" t="s">
        <v>905</v>
      </c>
      <c r="Q12" s="8" t="s">
        <v>959</v>
      </c>
    </row>
    <row r="13" spans="1:17" ht="51">
      <c r="A13" s="2">
        <v>7</v>
      </c>
      <c r="B13" s="3" t="s">
        <v>813</v>
      </c>
      <c r="C13" s="3" t="s">
        <v>815</v>
      </c>
      <c r="D13" s="3" t="s">
        <v>816</v>
      </c>
      <c r="E13" s="3" t="s">
        <v>915</v>
      </c>
      <c r="F13" s="3" t="s">
        <v>820</v>
      </c>
      <c r="G13" s="3" t="s">
        <v>821</v>
      </c>
      <c r="H13" s="3">
        <v>15616</v>
      </c>
      <c r="I13" s="3" t="s">
        <v>817</v>
      </c>
      <c r="J13" s="4">
        <v>17.0003</v>
      </c>
      <c r="K13" s="4">
        <v>17.0003</v>
      </c>
      <c r="L13" s="4">
        <v>17.0003</v>
      </c>
      <c r="M13" s="4">
        <v>0</v>
      </c>
      <c r="N13" s="5">
        <v>34.01</v>
      </c>
      <c r="O13" s="5">
        <v>0</v>
      </c>
      <c r="P13" s="3" t="s">
        <v>905</v>
      </c>
      <c r="Q13" s="8" t="s">
        <v>959</v>
      </c>
    </row>
    <row r="14" spans="1:17" ht="76.5">
      <c r="A14" s="2">
        <v>8</v>
      </c>
      <c r="B14" s="3" t="s">
        <v>852</v>
      </c>
      <c r="C14" s="3" t="s">
        <v>906</v>
      </c>
      <c r="D14" s="3" t="s">
        <v>907</v>
      </c>
      <c r="E14" s="3" t="s">
        <v>827</v>
      </c>
      <c r="F14" s="3" t="s">
        <v>825</v>
      </c>
      <c r="G14" s="3" t="s">
        <v>821</v>
      </c>
      <c r="H14" s="3" t="s">
        <v>826</v>
      </c>
      <c r="I14" s="3" t="s">
        <v>814</v>
      </c>
      <c r="J14" s="4">
        <v>67.3</v>
      </c>
      <c r="K14" s="4">
        <v>67.3</v>
      </c>
      <c r="L14" s="4">
        <v>67.3</v>
      </c>
      <c r="M14" s="4">
        <v>0</v>
      </c>
      <c r="N14" s="5">
        <v>134.6</v>
      </c>
      <c r="O14" s="5">
        <v>0</v>
      </c>
      <c r="P14" s="3" t="s">
        <v>905</v>
      </c>
      <c r="Q14" s="8" t="s">
        <v>350</v>
      </c>
    </row>
    <row r="15" spans="1:17" ht="12.75">
      <c r="A15" s="32"/>
      <c r="B15" s="32"/>
      <c r="C15" s="32"/>
      <c r="D15" s="32"/>
      <c r="E15" s="32"/>
      <c r="F15" s="32"/>
      <c r="G15" s="32"/>
      <c r="H15" s="32"/>
      <c r="I15" s="32"/>
      <c r="J15" s="32"/>
      <c r="K15" s="32"/>
      <c r="L15" s="32"/>
      <c r="M15" s="32"/>
      <c r="N15" s="32"/>
      <c r="O15" s="32"/>
      <c r="P15" s="32"/>
      <c r="Q15" s="32"/>
    </row>
    <row r="17" spans="1:15" ht="12.75">
      <c r="A17" s="14" t="s">
        <v>744</v>
      </c>
      <c r="J17">
        <v>485.3927</v>
      </c>
      <c r="K17">
        <v>485.3927</v>
      </c>
      <c r="L17">
        <v>485.3927</v>
      </c>
      <c r="M17">
        <v>0</v>
      </c>
      <c r="N17" s="33">
        <v>951.17</v>
      </c>
      <c r="O17" s="33">
        <v>0</v>
      </c>
    </row>
    <row r="18" ht="12.75">
      <c r="N18" s="33" t="s">
        <v>904</v>
      </c>
    </row>
    <row r="19" spans="1:17" ht="13.5" thickBot="1">
      <c r="A19" s="34"/>
      <c r="B19" s="34"/>
      <c r="C19" s="34"/>
      <c r="D19" s="34"/>
      <c r="E19" s="34"/>
      <c r="F19" s="34"/>
      <c r="G19" s="34"/>
      <c r="H19" s="34"/>
      <c r="I19" s="34"/>
      <c r="J19" s="34"/>
      <c r="K19" s="34"/>
      <c r="L19" s="34"/>
      <c r="M19" s="34"/>
      <c r="N19" s="34"/>
      <c r="O19" s="34"/>
      <c r="P19" s="34"/>
      <c r="Q19" s="34"/>
    </row>
    <row r="20" spans="1:17" ht="12.75">
      <c r="A20" s="13"/>
      <c r="B20" s="14" t="s">
        <v>387</v>
      </c>
      <c r="C20" s="14"/>
      <c r="D20" s="14"/>
      <c r="J20" t="s">
        <v>384</v>
      </c>
      <c r="K20" t="s">
        <v>385</v>
      </c>
      <c r="L20" t="s">
        <v>381</v>
      </c>
      <c r="M20" t="s">
        <v>381</v>
      </c>
      <c r="N20" t="s">
        <v>838</v>
      </c>
      <c r="O20" t="s">
        <v>838</v>
      </c>
      <c r="Q20" s="15" t="s">
        <v>386</v>
      </c>
    </row>
    <row r="21" spans="1:17" ht="12.75">
      <c r="A21" s="13"/>
      <c r="B21" t="s">
        <v>853</v>
      </c>
      <c r="J21" t="s">
        <v>93</v>
      </c>
      <c r="K21" t="s">
        <v>93</v>
      </c>
      <c r="L21" t="s">
        <v>383</v>
      </c>
      <c r="M21" t="s">
        <v>382</v>
      </c>
      <c r="N21" t="s">
        <v>841</v>
      </c>
      <c r="O21" t="s">
        <v>839</v>
      </c>
      <c r="Q21" s="15"/>
    </row>
    <row r="22" spans="1:17" ht="12.75">
      <c r="A22" s="16"/>
      <c r="B22" s="17"/>
      <c r="C22" s="17"/>
      <c r="D22" s="17"/>
      <c r="E22" s="17"/>
      <c r="F22" s="17"/>
      <c r="G22" s="17"/>
      <c r="H22" s="17"/>
      <c r="I22" s="17"/>
      <c r="J22" s="17"/>
      <c r="K22" s="17"/>
      <c r="L22" s="17"/>
      <c r="M22" s="17"/>
      <c r="N22" s="17"/>
      <c r="O22" s="17"/>
      <c r="P22" s="17"/>
      <c r="Q22" s="18"/>
    </row>
    <row r="23" spans="1:17" ht="76.5">
      <c r="A23" s="2" t="s">
        <v>388</v>
      </c>
      <c r="B23" s="3" t="s">
        <v>94</v>
      </c>
      <c r="C23" s="3" t="s">
        <v>917</v>
      </c>
      <c r="D23" s="3" t="s">
        <v>919</v>
      </c>
      <c r="E23" s="3" t="s">
        <v>819</v>
      </c>
      <c r="F23" s="3" t="s">
        <v>820</v>
      </c>
      <c r="G23" s="3" t="s">
        <v>821</v>
      </c>
      <c r="H23" s="3">
        <v>15616</v>
      </c>
      <c r="I23" s="3" t="s">
        <v>814</v>
      </c>
      <c r="J23" s="19">
        <v>8522</v>
      </c>
      <c r="K23" s="19">
        <v>8522</v>
      </c>
      <c r="L23" s="19">
        <v>8522</v>
      </c>
      <c r="M23" s="4">
        <v>0</v>
      </c>
      <c r="N23" s="5">
        <v>8522</v>
      </c>
      <c r="O23" s="5">
        <v>0</v>
      </c>
      <c r="P23" s="3" t="s">
        <v>905</v>
      </c>
      <c r="Q23" s="8" t="s">
        <v>351</v>
      </c>
    </row>
    <row r="24" spans="1:17" ht="63.75">
      <c r="A24" s="7" t="s">
        <v>389</v>
      </c>
      <c r="B24" s="3" t="s">
        <v>834</v>
      </c>
      <c r="C24" s="3" t="s">
        <v>828</v>
      </c>
      <c r="D24" s="3" t="s">
        <v>814</v>
      </c>
      <c r="E24" s="3" t="s">
        <v>835</v>
      </c>
      <c r="F24" s="3" t="s">
        <v>829</v>
      </c>
      <c r="G24" s="3" t="s">
        <v>821</v>
      </c>
      <c r="H24" s="3" t="s">
        <v>830</v>
      </c>
      <c r="I24" s="3" t="s">
        <v>814</v>
      </c>
      <c r="J24" s="19">
        <v>6367</v>
      </c>
      <c r="K24" s="19">
        <v>6367</v>
      </c>
      <c r="L24" s="4">
        <v>0</v>
      </c>
      <c r="M24" s="20">
        <v>6367</v>
      </c>
      <c r="N24" s="5">
        <v>0</v>
      </c>
      <c r="O24" s="5">
        <v>500</v>
      </c>
      <c r="P24" s="3" t="s">
        <v>904</v>
      </c>
      <c r="Q24" s="8" t="s">
        <v>737</v>
      </c>
    </row>
    <row r="25" spans="1:17" ht="38.25">
      <c r="A25" s="2" t="s">
        <v>390</v>
      </c>
      <c r="B25" s="3" t="s">
        <v>833</v>
      </c>
      <c r="C25" s="3" t="s">
        <v>738</v>
      </c>
      <c r="D25" s="3" t="s">
        <v>739</v>
      </c>
      <c r="E25" s="3" t="s">
        <v>740</v>
      </c>
      <c r="F25" s="3" t="s">
        <v>741</v>
      </c>
      <c r="G25" s="3" t="s">
        <v>821</v>
      </c>
      <c r="H25" s="3">
        <v>15650</v>
      </c>
      <c r="I25" s="3" t="s">
        <v>742</v>
      </c>
      <c r="J25" s="4">
        <v>66</v>
      </c>
      <c r="K25" s="4">
        <v>66</v>
      </c>
      <c r="L25" s="4">
        <v>0</v>
      </c>
      <c r="M25" s="4">
        <v>0</v>
      </c>
      <c r="N25" s="5">
        <v>0</v>
      </c>
      <c r="O25" s="5">
        <v>0</v>
      </c>
      <c r="P25" s="3" t="s">
        <v>904</v>
      </c>
      <c r="Q25" s="8" t="s">
        <v>850</v>
      </c>
    </row>
    <row r="26" spans="1:17" ht="12.75">
      <c r="A26" s="35"/>
      <c r="B26" s="32"/>
      <c r="C26" s="32"/>
      <c r="D26" s="32"/>
      <c r="E26" s="32"/>
      <c r="F26" s="32"/>
      <c r="G26" s="32"/>
      <c r="H26" s="32"/>
      <c r="I26" s="32"/>
      <c r="J26" s="32"/>
      <c r="K26" s="32"/>
      <c r="L26" s="32"/>
      <c r="M26" s="32"/>
      <c r="N26" s="32"/>
      <c r="O26" s="32"/>
      <c r="P26" s="32"/>
      <c r="Q26" s="36"/>
    </row>
    <row r="27" spans="1:17" ht="12.75">
      <c r="A27" s="25" t="s">
        <v>956</v>
      </c>
      <c r="J27" s="37">
        <v>14955</v>
      </c>
      <c r="K27" s="37">
        <v>14955</v>
      </c>
      <c r="L27" s="37">
        <v>8522</v>
      </c>
      <c r="M27" s="37">
        <v>6367</v>
      </c>
      <c r="N27" s="33">
        <v>8522</v>
      </c>
      <c r="O27" s="33">
        <v>500</v>
      </c>
      <c r="Q27" s="15"/>
    </row>
    <row r="31" spans="1:15" ht="13.5" thickBot="1">
      <c r="A31" s="14" t="s">
        <v>854</v>
      </c>
      <c r="B31" s="14"/>
      <c r="C31" s="14"/>
      <c r="N31" s="38">
        <v>9473.17</v>
      </c>
      <c r="O31" s="38">
        <v>500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dc:creator>
  <cp:keywords/>
  <dc:description/>
  <cp:lastModifiedBy>K-9</cp:lastModifiedBy>
  <cp:lastPrinted>2006-12-01T00:27:21Z</cp:lastPrinted>
  <dcterms:created xsi:type="dcterms:W3CDTF">2004-08-22T15:46:48Z</dcterms:created>
  <dcterms:modified xsi:type="dcterms:W3CDTF">2007-03-25T23:12:47Z</dcterms:modified>
  <cp:category/>
  <cp:version/>
  <cp:contentType/>
  <cp:contentStatus/>
</cp:coreProperties>
</file>